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defaultThemeVersion="166925"/>
  <mc:AlternateContent xmlns:mc="http://schemas.openxmlformats.org/markup-compatibility/2006">
    <mc:Choice Requires="x15">
      <x15ac:absPath xmlns:x15ac="http://schemas.microsoft.com/office/spreadsheetml/2010/11/ac" url="https://esantegouv.sharepoint.com/sites/MSSant-Dploiement/Documents partages/General/3_Communication/Informer et Outiller/Kit Diagnostic CPTS/"/>
    </mc:Choice>
  </mc:AlternateContent>
  <xr:revisionPtr revIDLastSave="0" documentId="8_{86A38023-0399-419B-8728-C9B8673F1FFA}" xr6:coauthVersionLast="47" xr6:coauthVersionMax="47" xr10:uidLastSave="{00000000-0000-0000-0000-000000000000}"/>
  <bookViews>
    <workbookView xWindow="0" yWindow="660" windowWidth="29400" windowHeight="16660" firstSheet="4" activeTab="4" xr2:uid="{00000000-000D-0000-FFFF-FFFF00000000}"/>
  </bookViews>
  <sheets>
    <sheet name="MODOP" sheetId="1" r:id="rId1"/>
    <sheet name="EX_RÉPONSES" sheetId="5" r:id="rId2"/>
    <sheet name="EX_TDC" sheetId="6" r:id="rId3"/>
    <sheet name="EX_ANALYSE" sheetId="4" r:id="rId4"/>
    <sheet name="A VOUS DE JOUER !" sheetId="7" r:id="rId5"/>
  </sheets>
  <calcPr calcId="191028"/>
  <pivotCaches>
    <pivotCache cacheId="54" r:id="rId6"/>
    <pivotCache cacheId="55"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4" l="1"/>
  <c r="D11" i="4" s="1"/>
  <c r="E11" i="4" s="1"/>
  <c r="D10" i="4"/>
  <c r="D9" i="4"/>
  <c r="P6" i="5"/>
  <c r="P7" i="5"/>
  <c r="P8" i="5"/>
  <c r="P9" i="5"/>
  <c r="P10" i="5"/>
  <c r="P11" i="5"/>
  <c r="P12" i="5"/>
  <c r="P13" i="5"/>
  <c r="P14" i="5"/>
  <c r="P15" i="5"/>
  <c r="P16" i="5"/>
  <c r="P17" i="5"/>
  <c r="P18" i="5"/>
  <c r="P19" i="5"/>
  <c r="P20" i="5"/>
  <c r="P21" i="5"/>
  <c r="P22" i="5"/>
  <c r="P23" i="5"/>
  <c r="P24" i="5"/>
  <c r="P25" i="5"/>
  <c r="P26" i="5"/>
  <c r="P27" i="5"/>
  <c r="P28" i="5"/>
  <c r="P29" i="5"/>
  <c r="P5" i="5"/>
  <c r="E10" i="4" l="1"/>
  <c r="E9" i="4"/>
</calcChain>
</file>

<file path=xl/sharedStrings.xml><?xml version="1.0" encoding="utf-8"?>
<sst xmlns="http://schemas.openxmlformats.org/spreadsheetml/2006/main" count="441" uniqueCount="149">
  <si>
    <r>
      <t xml:space="preserve">Photographie à date de l'équipement et de l'usage de la MSSanté au sein de l'écosystème de la CPTS </t>
    </r>
    <r>
      <rPr>
        <sz val="18"/>
        <color rgb="FFFF0000"/>
        <rFont val="Calibri (Corps)"/>
      </rPr>
      <t>XX</t>
    </r>
  </si>
  <si>
    <r>
      <rPr>
        <b/>
        <sz val="11"/>
        <color rgb="FF000000"/>
        <rFont val="Calibri"/>
        <family val="2"/>
        <scheme val="minor"/>
      </rPr>
      <t>Objectifs</t>
    </r>
    <r>
      <rPr>
        <sz val="11"/>
        <color rgb="FF000000"/>
        <rFont val="Calibri"/>
        <family val="2"/>
        <scheme val="minor"/>
      </rPr>
      <t xml:space="preserve"> </t>
    </r>
    <r>
      <rPr>
        <b/>
        <sz val="11"/>
        <color rgb="FF000000"/>
        <rFont val="Calibri"/>
        <family val="2"/>
        <scheme val="minor"/>
      </rPr>
      <t xml:space="preserve">de cet exercice de photographie : </t>
    </r>
    <r>
      <rPr>
        <sz val="11"/>
        <color rgb="FF000000"/>
        <rFont val="Calibri"/>
        <family val="2"/>
        <scheme val="minor"/>
      </rPr>
      <t xml:space="preserve">
1) Rendre visible les usages existants ou non, identifier les zones de faiblesse
2) Repérer les ambassadeurs de la MSSanté pour vous aider dans le déploiement de l'usage de la MSSanté
3) Prioriser vos actions à mener
</t>
    </r>
  </si>
  <si>
    <r>
      <rPr>
        <b/>
        <sz val="11"/>
        <color theme="1"/>
        <rFont val="Calibri"/>
        <family val="2"/>
        <scheme val="minor"/>
      </rPr>
      <t xml:space="preserve">Instructions : 
</t>
    </r>
    <r>
      <rPr>
        <sz val="11"/>
        <color theme="1"/>
        <rFont val="Calibri"/>
        <family val="2"/>
        <scheme val="minor"/>
      </rPr>
      <t>1) Dupliquer et modifier le template de questionnaire de diagnostic fourni : https://forms.cloud.microsoft/Pages/ShareFormPage.aspx?id=00mEUDLWm0KXzvitIrOn5yR-mnuGEdNDsOicrXJxXc1UOFFGRjYwWUEyTElIREg1VVpYNlpCR01BUy4u&amp;sharetoken=f5rIBAIRrmlkN0YIMDc8 
2) Envoyer le questionnaire à tous vos adhérents et à vos partenaires externes à la CPTS. Nous vous conseillons fortement de mentionner une date limite de réponse.
3) Télécharger les réponses sous forme de tableau Excel
4) Supprimer les colonnes inutiles (feedback, pondération via des points) et renommer les champs pour gagner en visibilité 
5) Copier-Coller vos réponses dans l'onglet "NOTRE CPTS"
6)</t>
    </r>
    <r>
      <rPr>
        <b/>
        <sz val="11"/>
        <color theme="1"/>
        <rFont val="Calibri"/>
        <family val="2"/>
        <scheme val="minor"/>
      </rPr>
      <t xml:space="preserve"> </t>
    </r>
    <r>
      <rPr>
        <sz val="11"/>
        <color theme="1"/>
        <rFont val="Calibri"/>
        <family val="2"/>
        <scheme val="minor"/>
      </rPr>
      <t>Et commencer à faire votre analyse ! L'onglet "EX_ANALYSE" est présent pour vous servir d'inspiration sur les différents enseignements que vous pourrez tirer de vos réponses au questionnaire.</t>
    </r>
  </si>
  <si>
    <t>Rappel des questions et des réponses possibles au formulaire</t>
  </si>
  <si>
    <t>A quelle typologie d'acteurs appartenez-vous ?</t>
  </si>
  <si>
    <t>Sous quel nom pouvons-nous vous identifier ?</t>
  </si>
  <si>
    <t>Êtes-vous adhérent ou non à la CPTS ?</t>
  </si>
  <si>
    <t>A quelle commune appartenez-vous ?</t>
  </si>
  <si>
    <t xml:space="preserve">Avez-vous une adresse de Messagerie de Santé Sécurisée (MSSanté) ? </t>
  </si>
  <si>
    <t>Quels canaux utilisez-vous pour échanger des données de santé ?</t>
  </si>
  <si>
    <t>Quel est le type de votre MSSanté ?</t>
  </si>
  <si>
    <t>A quelle fréquence utilisez-vous la MSSanté ?</t>
  </si>
  <si>
    <t>Votre MSSanté est-elle intégrée à votre logiciel métier ?</t>
  </si>
  <si>
    <t>Dans quelle mesure évaluez-vous la MSSanté comme simple d'utilisation ?</t>
  </si>
  <si>
    <t>Dans quelle mesure recommanderiez-vous l'usage de la MSSanté à vos pairs et à vos partenaires ?</t>
  </si>
  <si>
    <t>A quel point connaissez-vous la MSSanté ?</t>
  </si>
  <si>
    <t>Dans quelle mesure évaluez-vous la nécessité d'utiliser la MSSanté pour des échanges de données de santé ?</t>
  </si>
  <si>
    <t>Souhaitez-vous être davantage formé.e à la MSSanté ?</t>
  </si>
  <si>
    <t>Avez-vous des commentaires (irritants MSSanté, difficultés à faire remonter, idées, ...) ?</t>
  </si>
  <si>
    <t>Souhaitez-vous être recontacté.e ? (pour vous transmettre des informations concernant des formations, pour intégrer un groupe de travail, ...). Si oui, merci de renseigner votre adresse mail</t>
  </si>
  <si>
    <t>Réponses possibles</t>
  </si>
  <si>
    <t>Liste non exhaustive : Pharmacien.ne, hôpital, laboratoire de biologie, infirmier.e, sage-femme, médecin généraliste, médecin spécialisé, osthéopathe, professionnel en établissement médico-social, etc</t>
  </si>
  <si>
    <t>Oui / Non / Je ne sais pas</t>
  </si>
  <si>
    <t>Commune A, B, C, …</t>
  </si>
  <si>
    <t>Oui / Non / Je ne sais pas, je ne suis pas sûr.e</t>
  </si>
  <si>
    <t>Messagerie non sécurisée (Gmail, Outlook, Apicrypt V1, ...), Messagerie Sécurisée de Santé (MSS, Mailiz, Apicrypt V2, ...), DMP/Mon Espace Santé, Fax, Courrier postal, Téléphone, Autre</t>
  </si>
  <si>
    <t>MSS nominative / Organisationnelle / Je ne sais pas, je ne suis pas sûr.e</t>
  </si>
  <si>
    <t>Utilisation exclusive de la MSSanté / Fréquence régulière / ponctuelle / rare / Jamais / Non concerné.e</t>
  </si>
  <si>
    <t>1 à 5</t>
  </si>
  <si>
    <t>1 - C'est quoi la MSSanté ? 
2 - J'en ai déjà entendu parler (pairs, réseaux sociaux, équipe projet, DSI, …)
3 - J'y ai été sensibilisé.e par un acteur officiel (ARS, CPAM, GRADeS, GCS, opérateur, …)
4 - J'y ai été formé.e
5 - Je suis un.e pro</t>
  </si>
  <si>
    <t xml:space="preserve">1 à 5 </t>
  </si>
  <si>
    <t>Oui / Non / Peut-être</t>
  </si>
  <si>
    <t>Champ libre</t>
  </si>
  <si>
    <t>Oui avec adresse mail / Non / Rien</t>
  </si>
  <si>
    <t>Exemple de collecte de réponses</t>
  </si>
  <si>
    <t>#ACCESSIBILITÉ</t>
  </si>
  <si>
    <t>#ATTRACTIVITÉ</t>
  </si>
  <si>
    <t>#NOTORIÉTÉ</t>
  </si>
  <si>
    <t>#LÉGITIMITÉ</t>
  </si>
  <si>
    <t>#MOYENNE</t>
  </si>
  <si>
    <t>Typologie d'acteurs</t>
  </si>
  <si>
    <t>Nom de l'acteur</t>
  </si>
  <si>
    <t>Adhésion à la CPTS</t>
  </si>
  <si>
    <t>Commune</t>
  </si>
  <si>
    <t>Hors questionnaire - Acteurs ayant une MSS d'après l'Annuaire Santé</t>
  </si>
  <si>
    <t>Dans quelle catégorie se situe l'acteur ? (réfractaire, prudent, ambassadeur)</t>
  </si>
  <si>
    <t>Commentaires</t>
  </si>
  <si>
    <t>Souhaitez-vous être recontacté.e ? Si oui, merci de renseigner votre adresse mail</t>
  </si>
  <si>
    <t>Pharmacie</t>
  </si>
  <si>
    <t>Pharmacie de l'étoile</t>
  </si>
  <si>
    <t>Oui</t>
  </si>
  <si>
    <t>Commune A</t>
  </si>
  <si>
    <t>Fax, courrier postal, MSS, DMP</t>
  </si>
  <si>
    <t>nominative</t>
  </si>
  <si>
    <t>Régulier</t>
  </si>
  <si>
    <t>Non</t>
  </si>
  <si>
    <t>Pharmacie du 5</t>
  </si>
  <si>
    <t>Commune B</t>
  </si>
  <si>
    <t>Fax, courrier postal, messagerie non sécurisée, téléphone</t>
  </si>
  <si>
    <t>NA</t>
  </si>
  <si>
    <t>Hôpital</t>
  </si>
  <si>
    <t>CH d'ici</t>
  </si>
  <si>
    <t>Courrier postal, MSS, téléphone, DMP</t>
  </si>
  <si>
    <t>nominative
organisationnelle</t>
  </si>
  <si>
    <t>Exclusivement la MSS</t>
  </si>
  <si>
    <t>Infirmier.e</t>
  </si>
  <si>
    <t>Mlle ZYX</t>
  </si>
  <si>
    <t>MSS, courrier postal, téléphone, DMP</t>
  </si>
  <si>
    <t>M.YU</t>
  </si>
  <si>
    <t>MSS, messagerie non sécurisée, DMP</t>
  </si>
  <si>
    <t>Ponctuelle</t>
  </si>
  <si>
    <t>Mme Dupond</t>
  </si>
  <si>
    <t>Commune C</t>
  </si>
  <si>
    <t>MSS, messagerie non sécurisée, téléphone, courrier postal</t>
  </si>
  <si>
    <t>Rare</t>
  </si>
  <si>
    <t>Mme Jean</t>
  </si>
  <si>
    <t>Je ne sais pas</t>
  </si>
  <si>
    <t>Messagerie non sécurisée, téléphone, courrier postal</t>
  </si>
  <si>
    <t>Sage-femme</t>
  </si>
  <si>
    <t>Mlle Martin</t>
  </si>
  <si>
    <t xml:space="preserve">Oui </t>
  </si>
  <si>
    <t>MSS, messagerie non sécurisée, téléphone</t>
  </si>
  <si>
    <t>Mlle Miss</t>
  </si>
  <si>
    <t>Messagerie non sécurisée, téléphone</t>
  </si>
  <si>
    <t>Peut-être</t>
  </si>
  <si>
    <t>Orthopédiste</t>
  </si>
  <si>
    <t>M.Tom</t>
  </si>
  <si>
    <t>Médecin de ville</t>
  </si>
  <si>
    <t>Dr Durand</t>
  </si>
  <si>
    <t>MSS, Fax, DMP, messagerie non sécurisée</t>
  </si>
  <si>
    <t>organisationnelle</t>
  </si>
  <si>
    <t>Dr Som</t>
  </si>
  <si>
    <t>Fax, messagerie non sécurisée</t>
  </si>
  <si>
    <t>Dr Fraise</t>
  </si>
  <si>
    <t>Fax, messagerie non sécurisée, courrier postal</t>
  </si>
  <si>
    <t>Orthophoniste</t>
  </si>
  <si>
    <t>Mme Rind</t>
  </si>
  <si>
    <t>MSS, messagerie non sécurisée</t>
  </si>
  <si>
    <t>Kinésithérapeute</t>
  </si>
  <si>
    <t>M. Guet</t>
  </si>
  <si>
    <t>MSS, DMP, téléphone</t>
  </si>
  <si>
    <t>M. Joy</t>
  </si>
  <si>
    <t>MSS, DMP</t>
  </si>
  <si>
    <t>Professionnel du médico-social</t>
  </si>
  <si>
    <t>X</t>
  </si>
  <si>
    <t>Y</t>
  </si>
  <si>
    <t>Messagerie non sécurisée, fax, téléphone, courrier postal</t>
  </si>
  <si>
    <t>Z</t>
  </si>
  <si>
    <t>U</t>
  </si>
  <si>
    <t>V</t>
  </si>
  <si>
    <t>Laboratoire de biologie</t>
  </si>
  <si>
    <t xml:space="preserve">Laboratoire du 5 </t>
  </si>
  <si>
    <t>Fax, messagerie non sécurisée, téléphone</t>
  </si>
  <si>
    <t>Laboratoire Biobio</t>
  </si>
  <si>
    <t>Fax, messagerie non sécuriséen téléphone</t>
  </si>
  <si>
    <t>Laboratoire de l'étoile</t>
  </si>
  <si>
    <t>Laboratoire d'ici</t>
  </si>
  <si>
    <t xml:space="preserve">Nombre de Avez-vous une adresse de Messagerie de Santé Sécurisée (MSSanté) ? </t>
  </si>
  <si>
    <t>Étiquettes de colonnes</t>
  </si>
  <si>
    <t>Étiquettes de lignes</t>
  </si>
  <si>
    <t>Total général</t>
  </si>
  <si>
    <t>Nombre de Quel est le type de votre MSSanté ?</t>
  </si>
  <si>
    <t>Non équipé</t>
  </si>
  <si>
    <t>BAL NOM</t>
  </si>
  <si>
    <t>BAL NOM + ORG</t>
  </si>
  <si>
    <t>BAL ORG</t>
  </si>
  <si>
    <t>Nombre de A quelle fréquence utilisez-vous la MSSanté ?</t>
  </si>
  <si>
    <r>
      <t xml:space="preserve">Analyse Photographie à date des échanges MSSanté au sein de l'écosystème de la CPTS </t>
    </r>
    <r>
      <rPr>
        <sz val="18"/>
        <color rgb="FFFF0000"/>
        <rFont val="Calibri (Corps)"/>
      </rPr>
      <t>XX</t>
    </r>
  </si>
  <si>
    <r>
      <rPr>
        <b/>
        <sz val="11"/>
        <color theme="1"/>
        <rFont val="Calibri"/>
        <family val="2"/>
        <scheme val="minor"/>
      </rPr>
      <t>Objectifs</t>
    </r>
    <r>
      <rPr>
        <sz val="11"/>
        <color theme="1"/>
        <rFont val="Calibri"/>
        <family val="2"/>
        <scheme val="minor"/>
      </rPr>
      <t xml:space="preserve"> : 
1) Faire un premier rapport d'étonnement des usages MSSanté au sein de la CPTS 
2) </t>
    </r>
    <r>
      <rPr>
        <sz val="11"/>
        <color theme="1"/>
        <rFont val="Calibri (Corps)"/>
      </rPr>
      <t>Se poser les bonnes questions</t>
    </r>
  </si>
  <si>
    <t>LES GRANDS CHIFFRES</t>
  </si>
  <si>
    <t>Nombre</t>
  </si>
  <si>
    <t>Taux</t>
  </si>
  <si>
    <t xml:space="preserve">Nombre total d'acteurs CPTS : </t>
  </si>
  <si>
    <t xml:space="preserve">Acteurs affirmant être équipés d'une MSS : </t>
  </si>
  <si>
    <t>Acteurs ayant une MSSanté d'après l'Annuaire Santé</t>
  </si>
  <si>
    <t>delta</t>
  </si>
  <si>
    <t>Acteurs ayant demandés à être formés (Oui ou Peut-être)</t>
  </si>
  <si>
    <t>PREMIÈRE IDENTIFICATION DES ZONES DE FAIBLESSE</t>
  </si>
  <si>
    <r>
      <t>Répartition de l'</t>
    </r>
    <r>
      <rPr>
        <b/>
        <sz val="11"/>
        <color theme="1"/>
        <rFont val="Calibri"/>
        <family val="2"/>
        <scheme val="minor"/>
      </rPr>
      <t xml:space="preserve">équipement </t>
    </r>
    <r>
      <rPr>
        <sz val="11"/>
        <color theme="1"/>
        <rFont val="Calibri"/>
        <family val="2"/>
        <scheme val="minor"/>
      </rPr>
      <t>de la MSSanté en fonction des typologies d'acteurs</t>
    </r>
  </si>
  <si>
    <t>Typologie de messageries sécurisées utilisées par typologie d'acteurs</t>
  </si>
  <si>
    <r>
      <t>Répartition des</t>
    </r>
    <r>
      <rPr>
        <b/>
        <sz val="11"/>
        <color theme="1"/>
        <rFont val="Calibri"/>
        <family val="2"/>
        <scheme val="minor"/>
      </rPr>
      <t xml:space="preserve"> usages</t>
    </r>
    <r>
      <rPr>
        <sz val="11"/>
        <color theme="1"/>
        <rFont val="Calibri"/>
        <family val="2"/>
        <scheme val="minor"/>
      </rPr>
      <t xml:space="preserve"> de la MSSanté en fonction des typologies d'acteurs</t>
    </r>
  </si>
  <si>
    <t>PREMIÈRE IDENTIFICATION DES AMBASSADEURS DE LA MSSANTÉ</t>
  </si>
  <si>
    <t xml:space="preserve">Afin de cibler ses actions et de repérer les acteurs pouvant prêter main forte, quatre questions-clés ont été posées (#notoriété, #attractivité, #légitimité, #accessibilité) nous permettant d'évaluer la perception de l'usage de la MSSanté par les professionnels de santé. La moyenne des 4 réponses nous permet de catégoriser chacun des acteurs de la CPTS. </t>
  </si>
  <si>
    <r>
      <rPr>
        <b/>
        <sz val="11"/>
        <color rgb="FF000000"/>
        <rFont val="Aptos"/>
      </rPr>
      <t>Les convaincus ou ambassadeurs</t>
    </r>
    <r>
      <rPr>
        <sz val="11"/>
        <color rgb="FF000000"/>
        <rFont val="Aptos"/>
      </rPr>
      <t xml:space="preserve"> – Promoteurs actifs de la MSS. Ce sont les acteurs surlesquels nous pouvons nous appuyer pour faire rayonner la MSSanté, récupérer des retours d'expérience </t>
    </r>
  </si>
  <si>
    <r>
      <rPr>
        <b/>
        <sz val="11"/>
        <color theme="1"/>
        <rFont val="Calibri"/>
        <family val="2"/>
        <scheme val="minor"/>
      </rPr>
      <t>Les convaincus ou ambassadeurs</t>
    </r>
    <r>
      <rPr>
        <sz val="11"/>
        <color theme="1"/>
        <rFont val="Calibri"/>
        <family val="2"/>
        <scheme val="minor"/>
      </rPr>
      <t xml:space="preserve"> – Promoteurs actifs de la MSS. 
</t>
    </r>
    <r>
      <rPr>
        <i/>
        <sz val="11"/>
        <color theme="1"/>
        <rFont val="Calibri"/>
        <family val="2"/>
        <scheme val="minor"/>
      </rPr>
      <t xml:space="preserve">Ce sont les acteurs sur lesquels vous pouvez vous appuyer pour faire rayonner la MSSanté, co-construire un plan d'action, crééer de l'enthousiasme autour du projet, entraîner dans leur sillage d'autres acteurs. </t>
    </r>
  </si>
  <si>
    <r>
      <rPr>
        <b/>
        <sz val="11"/>
        <color rgb="FF000000"/>
        <rFont val="Aptos"/>
      </rPr>
      <t xml:space="preserve">Les prudents ou observateurs </t>
    </r>
    <r>
      <rPr>
        <sz val="11"/>
        <color rgb="FF000000"/>
        <rFont val="Aptos"/>
      </rPr>
      <t xml:space="preserve">– Utilisateurs modérés ou hésitants
</t>
    </r>
    <r>
      <rPr>
        <i/>
        <sz val="11"/>
        <color rgb="FF000000"/>
        <rFont val="Aptos"/>
      </rPr>
      <t>Ces acteurs ne savent pas encore où se positionner par rapport à la MSSanté. Ils ont besoin d'être davantage sensibilisés, formés, écoutés dans leur interrogations et doutes. Les ambassadeurs peuvent les aider à adopter le projet.</t>
    </r>
  </si>
  <si>
    <r>
      <rPr>
        <b/>
        <sz val="11"/>
        <color rgb="FF000000"/>
        <rFont val="Aptos"/>
      </rPr>
      <t xml:space="preserve">2. Les prudents / observateurs </t>
    </r>
    <r>
      <rPr>
        <sz val="11"/>
        <color rgb="FF000000"/>
        <rFont val="Aptos"/>
      </rPr>
      <t>– Utilisateurs modérés ou hésitants</t>
    </r>
  </si>
  <si>
    <r>
      <rPr>
        <b/>
        <sz val="11"/>
        <color rgb="FF000000"/>
        <rFont val="Aptos"/>
      </rPr>
      <t>Les abandonnistes / détachés</t>
    </r>
    <r>
      <rPr>
        <sz val="11"/>
        <color rgb="FF000000"/>
        <rFont val="Aptos"/>
      </rPr>
      <t xml:space="preserve"> – Peu concernés ou peu impliqués</t>
    </r>
  </si>
  <si>
    <r>
      <rPr>
        <b/>
        <sz val="11"/>
        <color theme="1"/>
        <rFont val="Calibri"/>
        <family val="2"/>
        <scheme val="minor"/>
      </rPr>
      <t>Les réfractaires ou les détachés</t>
    </r>
    <r>
      <rPr>
        <sz val="11"/>
        <color theme="1"/>
        <rFont val="Calibri"/>
        <family val="2"/>
        <scheme val="minor"/>
      </rPr>
      <t xml:space="preserve"> – Peu concernés ou peu impliqués
</t>
    </r>
    <r>
      <rPr>
        <i/>
        <sz val="11"/>
        <color theme="1"/>
        <rFont val="Calibri"/>
        <family val="2"/>
        <scheme val="minor"/>
      </rPr>
      <t>Ces acteurs sont plus difficile à convaincre, et il faut s'assurer qu'ils ne viennent pas rallier la catégorie des prudents à leurs arguments. Un accompagnement de plus longue haleine et personnalisé est à prévoir.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</si>
</sst>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sz val="18"/>
      <color theme="1"/>
      <name val="Calibri"/>
      <family val="2"/>
      <scheme val="minor"/>
    </font>
    <font>
      <sz val="18"/>
      <color rgb="FFFF0000"/>
      <name val="Calibri (Corps)"/>
    </font>
    <font>
      <b/>
      <sz val="11"/>
      <color theme="1"/>
      <name val="Calibri"/>
      <family val="2"/>
      <scheme val="minor"/>
    </font>
    <font>
      <sz val="8"/>
      <color theme="1"/>
      <name val="Aptos"/>
    </font>
    <font>
      <i/>
      <sz val="10"/>
      <color theme="1"/>
      <name val="Calibri"/>
      <family val="2"/>
      <scheme val="minor"/>
    </font>
    <font>
      <b/>
      <sz val="11"/>
      <color rgb="FF000000"/>
      <name val="Calibri"/>
      <family val="2"/>
      <scheme val="minor"/>
    </font>
    <font>
      <sz val="11"/>
      <color rgb="FF000000"/>
      <name val="Calibri"/>
      <family val="2"/>
      <scheme val="minor"/>
    </font>
    <font>
      <sz val="11"/>
      <color theme="1"/>
      <name val="+mj-lt"/>
    </font>
    <font>
      <b/>
      <sz val="11"/>
      <color rgb="FF000000"/>
      <name val="Aptos"/>
    </font>
    <font>
      <sz val="11"/>
      <color rgb="FF000000"/>
      <name val="Aptos"/>
    </font>
    <font>
      <b/>
      <i/>
      <sz val="11"/>
      <color theme="1"/>
      <name val="Calibri"/>
      <family val="2"/>
      <scheme val="minor"/>
    </font>
    <font>
      <sz val="8"/>
      <name val="Calibri"/>
      <family val="2"/>
      <scheme val="minor"/>
    </font>
    <font>
      <b/>
      <u/>
      <sz val="11"/>
      <color theme="1"/>
      <name val="Calibri"/>
      <family val="2"/>
      <scheme val="minor"/>
    </font>
    <font>
      <sz val="11"/>
      <color theme="1"/>
      <name val="Calibri"/>
      <family val="2"/>
      <scheme val="minor"/>
    </font>
    <font>
      <sz val="11"/>
      <color rgb="FFFF0000"/>
      <name val="Calibri"/>
      <family val="2"/>
      <scheme val="minor"/>
    </font>
    <font>
      <sz val="11"/>
      <color theme="1"/>
      <name val="Calibri (Corps)"/>
    </font>
    <font>
      <i/>
      <sz val="11"/>
      <color theme="1"/>
      <name val="Calibri"/>
      <family val="2"/>
      <scheme val="minor"/>
    </font>
    <font>
      <i/>
      <sz val="11"/>
      <color rgb="FF000000"/>
      <name val="Aptos"/>
    </font>
  </fonts>
  <fills count="11">
    <fill>
      <patternFill patternType="none"/>
    </fill>
    <fill>
      <patternFill patternType="gray125"/>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6" tint="0.79998168889431442"/>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9" fontId="14" fillId="0" borderId="0" applyFont="0" applyFill="0" applyBorder="0" applyAlignment="0" applyProtection="0"/>
  </cellStyleXfs>
  <cellXfs count="45">
    <xf numFmtId="0" fontId="0" fillId="0" borderId="0" xfId="0"/>
    <xf numFmtId="0" fontId="1" fillId="0" borderId="0" xfId="0" applyFont="1"/>
    <xf numFmtId="0" fontId="0" fillId="0" borderId="0" xfId="0" applyAlignment="1">
      <alignment horizontal="left" vertical="top" wrapText="1"/>
    </xf>
    <xf numFmtId="0" fontId="4" fillId="0" borderId="1" xfId="0" applyFont="1" applyBorder="1" applyAlignment="1">
      <alignment horizontal="center" vertical="center" wrapText="1"/>
    </xf>
    <xf numFmtId="0" fontId="3" fillId="0" borderId="0" xfId="0" applyFont="1"/>
    <xf numFmtId="0" fontId="0" fillId="3" borderId="0" xfId="0" applyFill="1"/>
    <xf numFmtId="0" fontId="5" fillId="0" borderId="0" xfId="0" applyFont="1"/>
    <xf numFmtId="0" fontId="0" fillId="4" borderId="0" xfId="0" applyFill="1"/>
    <xf numFmtId="0" fontId="0" fillId="2" borderId="0" xfId="0" applyFill="1"/>
    <xf numFmtId="0" fontId="8" fillId="0" borderId="0" xfId="0" applyFont="1" applyAlignment="1">
      <alignment horizontal="left" vertical="center" indent="4" readingOrder="1"/>
    </xf>
    <xf numFmtId="0" fontId="11" fillId="0" borderId="0" xfId="0" applyFont="1"/>
    <xf numFmtId="0" fontId="10" fillId="0" borderId="0" xfId="0" applyFont="1" applyAlignment="1">
      <alignment horizontal="left" vertical="center" indent="4" readingOrder="1"/>
    </xf>
    <xf numFmtId="0" fontId="7" fillId="0" borderId="0" xfId="0" applyFont="1" applyAlignment="1">
      <alignment horizontal="left" vertical="center" wrapText="1"/>
    </xf>
    <xf numFmtId="0" fontId="4" fillId="0" borderId="0" xfId="0" applyFont="1" applyAlignment="1">
      <alignment horizontal="center" vertical="center" wrapText="1"/>
    </xf>
    <xf numFmtId="0" fontId="1" fillId="0" borderId="0" xfId="0" applyFont="1" applyAlignment="1">
      <alignment vertical="center"/>
    </xf>
    <xf numFmtId="0" fontId="0" fillId="5" borderId="0" xfId="0" applyFill="1" applyAlignment="1">
      <alignment horizontal="center" vertical="center"/>
    </xf>
    <xf numFmtId="0" fontId="4" fillId="5" borderId="1" xfId="0" applyFont="1" applyFill="1" applyBorder="1" applyAlignment="1">
      <alignment horizontal="center" vertical="center" wrapText="1"/>
    </xf>
    <xf numFmtId="0" fontId="0" fillId="6" borderId="0" xfId="0" applyFill="1" applyAlignment="1">
      <alignment horizontal="center" vertical="center"/>
    </xf>
    <xf numFmtId="0" fontId="4" fillId="6" borderId="1" xfId="0" applyFont="1" applyFill="1" applyBorder="1" applyAlignment="1">
      <alignment horizontal="center" vertical="center" wrapText="1"/>
    </xf>
    <xf numFmtId="0" fontId="0" fillId="7" borderId="0" xfId="0" applyFill="1" applyAlignment="1">
      <alignment horizontal="center" vertical="center"/>
    </xf>
    <xf numFmtId="0" fontId="4" fillId="7" borderId="1" xfId="0" applyFont="1" applyFill="1" applyBorder="1" applyAlignment="1">
      <alignment horizontal="center" vertical="center" wrapText="1"/>
    </xf>
    <xf numFmtId="0" fontId="0" fillId="8" borderId="0" xfId="0" applyFill="1" applyAlignment="1">
      <alignment horizontal="center" vertical="center"/>
    </xf>
    <xf numFmtId="0" fontId="4" fillId="8" borderId="1" xfId="0" applyFont="1" applyFill="1" applyBorder="1" applyAlignment="1">
      <alignment horizontal="center" vertical="center" wrapText="1"/>
    </xf>
    <xf numFmtId="0" fontId="13" fillId="0" borderId="0" xfId="0" applyFont="1"/>
    <xf numFmtId="0" fontId="0" fillId="0" borderId="0" xfId="0" applyAlignment="1">
      <alignment horizontal="left"/>
    </xf>
    <xf numFmtId="0" fontId="0" fillId="9" borderId="0" xfId="0" applyFill="1" applyAlignment="1">
      <alignment horizontal="center" vertical="center"/>
    </xf>
    <xf numFmtId="0" fontId="4" fillId="9" borderId="1" xfId="0" applyFont="1" applyFill="1" applyBorder="1" applyAlignment="1">
      <alignment horizontal="center" vertical="center" wrapText="1"/>
    </xf>
    <xf numFmtId="1" fontId="0" fillId="0" borderId="0" xfId="0" applyNumberFormat="1"/>
    <xf numFmtId="0" fontId="4" fillId="10" borderId="1" xfId="0" applyFont="1" applyFill="1" applyBorder="1" applyAlignment="1">
      <alignment horizontal="center" vertical="center" wrapText="1"/>
    </xf>
    <xf numFmtId="0" fontId="15" fillId="0" borderId="0" xfId="0" applyFont="1"/>
    <xf numFmtId="9" fontId="0" fillId="0" borderId="0" xfId="0" applyNumberFormat="1"/>
    <xf numFmtId="0" fontId="4" fillId="0" borderId="1" xfId="0" applyFont="1" applyBorder="1" applyAlignment="1">
      <alignment vertical="center" wrapText="1"/>
    </xf>
    <xf numFmtId="0" fontId="4" fillId="0" borderId="3" xfId="0" applyFont="1" applyBorder="1" applyAlignment="1">
      <alignment vertical="center" wrapText="1"/>
    </xf>
    <xf numFmtId="0" fontId="4" fillId="10" borderId="3" xfId="0" applyFont="1" applyFill="1" applyBorder="1" applyAlignment="1">
      <alignment vertical="center" wrapText="1"/>
    </xf>
    <xf numFmtId="164" fontId="4" fillId="9" borderId="3" xfId="0" applyNumberFormat="1" applyFont="1" applyFill="1" applyBorder="1" applyAlignment="1">
      <alignment vertical="center" wrapText="1"/>
    </xf>
    <xf numFmtId="0" fontId="4" fillId="0" borderId="2" xfId="0" applyFont="1" applyBorder="1" applyAlignment="1">
      <alignment vertical="center" wrapText="1"/>
    </xf>
    <xf numFmtId="9" fontId="15" fillId="0" borderId="0" xfId="0" applyNumberFormat="1" applyFont="1"/>
    <xf numFmtId="9" fontId="0" fillId="0" borderId="0" xfId="1" applyFont="1"/>
    <xf numFmtId="0" fontId="0" fillId="0" borderId="0" xfId="0" pivotButton="1"/>
    <xf numFmtId="0" fontId="0" fillId="0" borderId="0" xfId="0" applyAlignment="1">
      <alignment wrapText="1"/>
    </xf>
    <xf numFmtId="0" fontId="7" fillId="0" borderId="0" xfId="0" applyFont="1" applyAlignment="1">
      <alignment horizontal="left" vertical="top" wrapText="1"/>
    </xf>
    <xf numFmtId="0" fontId="0" fillId="0" borderId="0" xfId="0" applyAlignment="1">
      <alignment horizontal="left" vertical="top" wrapText="1"/>
    </xf>
    <xf numFmtId="0" fontId="10" fillId="0" borderId="0" xfId="0" applyFont="1" applyAlignment="1">
      <alignment horizontal="left" vertical="top" wrapText="1" readingOrder="1"/>
    </xf>
    <xf numFmtId="0" fontId="0" fillId="0" borderId="0" xfId="0" applyAlignment="1">
      <alignment horizontal="left" vertical="top"/>
    </xf>
    <xf numFmtId="0" fontId="0" fillId="0" borderId="0" xfId="0" applyAlignment="1">
      <alignment horizontal="left"/>
    </xf>
  </cellXfs>
  <cellStyles count="2">
    <cellStyle name="Normal" xfId="0" builtinId="0"/>
    <cellStyle name="Pourcentage" xfId="1" builtinId="5"/>
  </cellStyles>
  <dxfs count="1">
    <dxf>
      <alignment wrapText="1"/>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cap="all" baseline="0">
                <a:solidFill>
                  <a:schemeClr val="tx1"/>
                </a:solidFill>
                <a:latin typeface="+mn-lt"/>
                <a:ea typeface="+mn-ea"/>
                <a:cs typeface="+mn-cs"/>
              </a:defRPr>
            </a:pPr>
            <a:r>
              <a:rPr lang="fr-FR"/>
              <a:t>Catégorisation des acteurs de la CPTS </a:t>
            </a:r>
            <a:r>
              <a:rPr lang="fr-FR">
                <a:solidFill>
                  <a:srgbClr val="FF0000"/>
                </a:solidFill>
              </a:rPr>
              <a:t>XX</a:t>
            </a:r>
          </a:p>
        </c:rich>
      </c:tx>
      <c:overlay val="0"/>
      <c:spPr>
        <a:noFill/>
        <a:ln>
          <a:noFill/>
        </a:ln>
        <a:effectLst/>
      </c:spPr>
      <c:txPr>
        <a:bodyPr rot="0" spcFirstLastPara="1" vertOverflow="ellipsis" vert="horz" wrap="square" anchor="ctr" anchorCtr="1"/>
        <a:lstStyle/>
        <a:p>
          <a:pPr>
            <a:defRPr sz="1600" b="1" i="0" u="none" strike="noStrike" cap="all" baseline="0">
              <a:solidFill>
                <a:schemeClr val="tx1"/>
              </a:solidFill>
              <a:latin typeface="+mn-lt"/>
              <a:ea typeface="+mn-ea"/>
              <a:cs typeface="+mn-cs"/>
            </a:defRPr>
          </a:pPr>
          <a:endParaRPr lang="fr-FR"/>
        </a:p>
      </c:txPr>
    </c:title>
    <c:autoTitleDeleted val="0"/>
    <c:plotArea>
      <c:layout/>
      <c:scatterChart>
        <c:scatterStyle val="lineMarker"/>
        <c:varyColors val="0"/>
        <c:ser>
          <c:idx val="0"/>
          <c:order val="0"/>
          <c:spPr>
            <a:ln w="25400" cap="rnd">
              <a:noFill/>
              <a:round/>
            </a:ln>
            <a:effectLst/>
          </c:spPr>
          <c:marker>
            <c:symbol val="circle"/>
            <c:size val="6"/>
            <c:spPr>
              <a:solidFill>
                <a:schemeClr val="accent1"/>
              </a:solidFill>
              <a:ln w="9525">
                <a:solidFill>
                  <a:schemeClr val="lt1"/>
                </a:solidFill>
              </a:ln>
              <a:effectLst/>
            </c:spPr>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baseline="0">
                    <a:solidFill>
                      <a:schemeClr val="tx1"/>
                    </a:solidFill>
                    <a:latin typeface="+mn-lt"/>
                    <a:ea typeface="+mn-ea"/>
                    <a:cs typeface="+mn-cs"/>
                  </a:defRPr>
                </a:pPr>
                <a:endParaRPr lang="fr-FR"/>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strRef>
              <c:f>EX_RÉPONSES!$C$5:$C$29</c:f>
              <c:strCache>
                <c:ptCount val="25"/>
                <c:pt idx="0">
                  <c:v>Pharmacie de l'étoile</c:v>
                </c:pt>
                <c:pt idx="1">
                  <c:v>Pharmacie du 5</c:v>
                </c:pt>
                <c:pt idx="2">
                  <c:v>CH d'ici</c:v>
                </c:pt>
                <c:pt idx="3">
                  <c:v>Mlle ZYX</c:v>
                </c:pt>
                <c:pt idx="4">
                  <c:v>M.YU</c:v>
                </c:pt>
                <c:pt idx="5">
                  <c:v>Mme Dupond</c:v>
                </c:pt>
                <c:pt idx="6">
                  <c:v>Mme Jean</c:v>
                </c:pt>
                <c:pt idx="7">
                  <c:v>Mlle Martin</c:v>
                </c:pt>
                <c:pt idx="8">
                  <c:v>Mlle Miss</c:v>
                </c:pt>
                <c:pt idx="9">
                  <c:v>M.Tom</c:v>
                </c:pt>
                <c:pt idx="10">
                  <c:v>Dr Durand</c:v>
                </c:pt>
                <c:pt idx="11">
                  <c:v>Dr Som</c:v>
                </c:pt>
                <c:pt idx="12">
                  <c:v>Dr Fraise</c:v>
                </c:pt>
                <c:pt idx="13">
                  <c:v>Mme Rind</c:v>
                </c:pt>
                <c:pt idx="14">
                  <c:v>M. Guet</c:v>
                </c:pt>
                <c:pt idx="15">
                  <c:v>M. Joy</c:v>
                </c:pt>
                <c:pt idx="16">
                  <c:v>X</c:v>
                </c:pt>
                <c:pt idx="17">
                  <c:v>Y</c:v>
                </c:pt>
                <c:pt idx="18">
                  <c:v>Z</c:v>
                </c:pt>
                <c:pt idx="19">
                  <c:v>U</c:v>
                </c:pt>
                <c:pt idx="20">
                  <c:v>V</c:v>
                </c:pt>
                <c:pt idx="21">
                  <c:v>Laboratoire du 5 </c:v>
                </c:pt>
                <c:pt idx="22">
                  <c:v>Laboratoire Biobio</c:v>
                </c:pt>
                <c:pt idx="23">
                  <c:v>Laboratoire de l'étoile</c:v>
                </c:pt>
                <c:pt idx="24">
                  <c:v>Laboratoire d'ici</c:v>
                </c:pt>
              </c:strCache>
            </c:strRef>
          </c:xVal>
          <c:yVal>
            <c:numRef>
              <c:f>EX_RÉPONSES!$P$5:$P$29</c:f>
              <c:numCache>
                <c:formatCode>0.0</c:formatCode>
                <c:ptCount val="25"/>
                <c:pt idx="0">
                  <c:v>3</c:v>
                </c:pt>
                <c:pt idx="1">
                  <c:v>2</c:v>
                </c:pt>
                <c:pt idx="2">
                  <c:v>4.75</c:v>
                </c:pt>
                <c:pt idx="3">
                  <c:v>4.5</c:v>
                </c:pt>
                <c:pt idx="4">
                  <c:v>2</c:v>
                </c:pt>
                <c:pt idx="5">
                  <c:v>1.75</c:v>
                </c:pt>
                <c:pt idx="6">
                  <c:v>1.5</c:v>
                </c:pt>
                <c:pt idx="7">
                  <c:v>3.5</c:v>
                </c:pt>
                <c:pt idx="8">
                  <c:v>2</c:v>
                </c:pt>
                <c:pt idx="9">
                  <c:v>2</c:v>
                </c:pt>
                <c:pt idx="10">
                  <c:v>4</c:v>
                </c:pt>
                <c:pt idx="11">
                  <c:v>4.5</c:v>
                </c:pt>
                <c:pt idx="12">
                  <c:v>2.5</c:v>
                </c:pt>
                <c:pt idx="13">
                  <c:v>3</c:v>
                </c:pt>
                <c:pt idx="14">
                  <c:v>4</c:v>
                </c:pt>
                <c:pt idx="15">
                  <c:v>5</c:v>
                </c:pt>
                <c:pt idx="16">
                  <c:v>3</c:v>
                </c:pt>
                <c:pt idx="17">
                  <c:v>1</c:v>
                </c:pt>
                <c:pt idx="18">
                  <c:v>1</c:v>
                </c:pt>
                <c:pt idx="19">
                  <c:v>1.5</c:v>
                </c:pt>
                <c:pt idx="20">
                  <c:v>1</c:v>
                </c:pt>
                <c:pt idx="21">
                  <c:v>1.5</c:v>
                </c:pt>
                <c:pt idx="22">
                  <c:v>1.5</c:v>
                </c:pt>
                <c:pt idx="23">
                  <c:v>3.6666666666666665</c:v>
                </c:pt>
                <c:pt idx="24">
                  <c:v>2.5</c:v>
                </c:pt>
              </c:numCache>
            </c:numRef>
          </c:yVal>
          <c:smooth val="0"/>
          <c:extLst>
            <c:ext xmlns:c16="http://schemas.microsoft.com/office/drawing/2014/chart" uri="{C3380CC4-5D6E-409C-BE32-E72D297353CC}">
              <c16:uniqueId val="{00000000-5BED-E346-A406-CC19CFDA0E1B}"/>
            </c:ext>
          </c:extLst>
        </c:ser>
        <c:dLbls>
          <c:showLegendKey val="0"/>
          <c:showVal val="0"/>
          <c:showCatName val="0"/>
          <c:showSerName val="0"/>
          <c:showPercent val="0"/>
          <c:showBubbleSize val="0"/>
        </c:dLbls>
        <c:axId val="1663809024"/>
        <c:axId val="1880014911"/>
      </c:scatterChart>
      <c:valAx>
        <c:axId val="1663809024"/>
        <c:scaling>
          <c:orientation val="minMax"/>
        </c:scaling>
        <c:delete val="1"/>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crossAx val="1880014911"/>
        <c:crosses val="autoZero"/>
        <c:crossBetween val="midCat"/>
      </c:valAx>
      <c:valAx>
        <c:axId val="188001491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cross"/>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solidFill>
                <a:latin typeface="+mn-lt"/>
                <a:ea typeface="+mn-ea"/>
                <a:cs typeface="+mn-cs"/>
              </a:defRPr>
            </a:pPr>
            <a:endParaRPr lang="fr-FR"/>
          </a:p>
        </c:txPr>
        <c:crossAx val="1663809024"/>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[CPTS - Modèle diagnostic - Diagnostic MSSanté - 202607.xlsx]EX_TDC!Tableau croisé dynamique1</c:name>
    <c:fmtId val="7"/>
  </c:pivotSource>
  <c:chart>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2"/>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rgbClr val="00B05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rgbClr val="FF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rgbClr val="FF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rgbClr val="00B05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rgbClr val="FF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rgbClr val="00B05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EX_TDC!$C$3:$C$4</c:f>
              <c:strCache>
                <c:ptCount val="1"/>
                <c:pt idx="0">
                  <c:v>Je ne sais pas</c:v>
                </c:pt>
              </c:strCache>
            </c:strRef>
          </c:tx>
          <c:spPr>
            <a:solidFill>
              <a:schemeClr val="accent2"/>
            </a:solidFill>
            <a:ln>
              <a:noFill/>
            </a:ln>
            <a:effectLst/>
          </c:spPr>
          <c:invertIfNegative val="0"/>
          <c:cat>
            <c:strRef>
              <c:f>EX_TDC!$B$5:$B$15</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EX_TDC!$C$5:$C$15</c:f>
              <c:numCache>
                <c:formatCode>General</c:formatCode>
                <c:ptCount val="10"/>
                <c:pt idx="1">
                  <c:v>1</c:v>
                </c:pt>
                <c:pt idx="4">
                  <c:v>1</c:v>
                </c:pt>
                <c:pt idx="8">
                  <c:v>1</c:v>
                </c:pt>
              </c:numCache>
            </c:numRef>
          </c:val>
          <c:extLst>
            <c:ext xmlns:c16="http://schemas.microsoft.com/office/drawing/2014/chart" uri="{C3380CC4-5D6E-409C-BE32-E72D297353CC}">
              <c16:uniqueId val="{00000000-B07E-2D44-8EA4-248A8B0C741E}"/>
            </c:ext>
          </c:extLst>
        </c:ser>
        <c:ser>
          <c:idx val="1"/>
          <c:order val="1"/>
          <c:tx>
            <c:strRef>
              <c:f>EX_TDC!$D$3:$D$4</c:f>
              <c:strCache>
                <c:ptCount val="1"/>
                <c:pt idx="0">
                  <c:v>Non</c:v>
                </c:pt>
              </c:strCache>
            </c:strRef>
          </c:tx>
          <c:spPr>
            <a:solidFill>
              <a:srgbClr val="FF0000"/>
            </a:solidFill>
            <a:ln>
              <a:noFill/>
            </a:ln>
            <a:effectLst/>
          </c:spPr>
          <c:invertIfNegative val="0"/>
          <c:cat>
            <c:strRef>
              <c:f>EX_TDC!$B$5:$B$15</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EX_TDC!$D$5:$D$15</c:f>
              <c:numCache>
                <c:formatCode>General</c:formatCode>
                <c:ptCount val="10"/>
                <c:pt idx="3">
                  <c:v>3</c:v>
                </c:pt>
                <c:pt idx="4">
                  <c:v>1</c:v>
                </c:pt>
                <c:pt idx="5">
                  <c:v>1</c:v>
                </c:pt>
                <c:pt idx="7">
                  <c:v>1</c:v>
                </c:pt>
                <c:pt idx="8">
                  <c:v>3</c:v>
                </c:pt>
                <c:pt idx="9">
                  <c:v>1</c:v>
                </c:pt>
              </c:numCache>
            </c:numRef>
          </c:val>
          <c:extLst>
            <c:ext xmlns:c16="http://schemas.microsoft.com/office/drawing/2014/chart" uri="{C3380CC4-5D6E-409C-BE32-E72D297353CC}">
              <c16:uniqueId val="{00000001-B07E-2D44-8EA4-248A8B0C741E}"/>
            </c:ext>
          </c:extLst>
        </c:ser>
        <c:ser>
          <c:idx val="2"/>
          <c:order val="2"/>
          <c:tx>
            <c:strRef>
              <c:f>EX_TDC!$E$3:$E$4</c:f>
              <c:strCache>
                <c:ptCount val="1"/>
                <c:pt idx="0">
                  <c:v>Oui</c:v>
                </c:pt>
              </c:strCache>
            </c:strRef>
          </c:tx>
          <c:spPr>
            <a:solidFill>
              <a:schemeClr val="accent6"/>
            </a:solidFill>
            <a:ln>
              <a:noFill/>
            </a:ln>
            <a:effectLst/>
          </c:spPr>
          <c:invertIfNegative val="0"/>
          <c:cat>
            <c:strRef>
              <c:f>EX_TDC!$B$5:$B$15</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EX_TDC!$E$5:$E$15</c:f>
              <c:numCache>
                <c:formatCode>General</c:formatCode>
                <c:ptCount val="10"/>
                <c:pt idx="0">
                  <c:v>1</c:v>
                </c:pt>
                <c:pt idx="1">
                  <c:v>3</c:v>
                </c:pt>
                <c:pt idx="2">
                  <c:v>2</c:v>
                </c:pt>
                <c:pt idx="3">
                  <c:v>1</c:v>
                </c:pt>
                <c:pt idx="4">
                  <c:v>1</c:v>
                </c:pt>
                <c:pt idx="6">
                  <c:v>1</c:v>
                </c:pt>
                <c:pt idx="7">
                  <c:v>1</c:v>
                </c:pt>
                <c:pt idx="8">
                  <c:v>1</c:v>
                </c:pt>
              </c:numCache>
            </c:numRef>
          </c:val>
          <c:extLst>
            <c:ext xmlns:c16="http://schemas.microsoft.com/office/drawing/2014/chart" uri="{C3380CC4-5D6E-409C-BE32-E72D297353CC}">
              <c16:uniqueId val="{00000002-B07E-2D44-8EA4-248A8B0C741E}"/>
            </c:ext>
          </c:extLst>
        </c:ser>
        <c:ser>
          <c:idx val="3"/>
          <c:order val="3"/>
          <c:tx>
            <c:strRef>
              <c:f>EX_TDC!$F$3:$F$4</c:f>
              <c:strCache>
                <c:ptCount val="1"/>
                <c:pt idx="0">
                  <c:v>Oui </c:v>
                </c:pt>
              </c:strCache>
            </c:strRef>
          </c:tx>
          <c:spPr>
            <a:solidFill>
              <a:srgbClr val="00B050"/>
            </a:solidFill>
            <a:ln>
              <a:noFill/>
            </a:ln>
            <a:effectLst/>
          </c:spPr>
          <c:invertIfNegative val="0"/>
          <c:cat>
            <c:strRef>
              <c:f>EX_TDC!$B$5:$B$15</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EX_TDC!$F$5:$F$15</c:f>
              <c:numCache>
                <c:formatCode>General</c:formatCode>
                <c:ptCount val="10"/>
                <c:pt idx="9">
                  <c:v>1</c:v>
                </c:pt>
              </c:numCache>
            </c:numRef>
          </c:val>
          <c:extLst>
            <c:ext xmlns:c16="http://schemas.microsoft.com/office/drawing/2014/chart" uri="{C3380CC4-5D6E-409C-BE32-E72D297353CC}">
              <c16:uniqueId val="{00000003-B07E-2D44-8EA4-248A8B0C741E}"/>
            </c:ext>
          </c:extLst>
        </c:ser>
        <c:dLbls>
          <c:showLegendKey val="0"/>
          <c:showVal val="0"/>
          <c:showCatName val="0"/>
          <c:showSerName val="0"/>
          <c:showPercent val="0"/>
          <c:showBubbleSize val="0"/>
        </c:dLbls>
        <c:gapWidth val="219"/>
        <c:overlap val="100"/>
        <c:axId val="1091071087"/>
        <c:axId val="1091119871"/>
      </c:barChart>
      <c:catAx>
        <c:axId val="109107108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1119871"/>
        <c:crosses val="autoZero"/>
        <c:auto val="1"/>
        <c:lblAlgn val="ctr"/>
        <c:lblOffset val="100"/>
        <c:noMultiLvlLbl val="0"/>
      </c:catAx>
      <c:valAx>
        <c:axId val="109111987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1071087"/>
        <c:crosses val="autoZero"/>
        <c:crossBetween val="between"/>
      </c:valAx>
      <c:spPr>
        <a:noFill/>
        <a:ln>
          <a:noFill/>
        </a:ln>
        <a:effectLst/>
      </c:spPr>
    </c:plotArea>
    <c:legend>
      <c:legendPos val="r"/>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[CPTS - Modèle diagnostic - Diagnostic MSSanté - 202607.xlsx]EX_TDC!Tableau croisé dynamique2</c:name>
    <c:fmtId val="4"/>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EX_TDC!$C$19:$C$20</c:f>
              <c:strCache>
                <c:ptCount val="1"/>
                <c:pt idx="0">
                  <c:v>Non équipé</c:v>
                </c:pt>
              </c:strCache>
            </c:strRef>
          </c:tx>
          <c:spPr>
            <a:solidFill>
              <a:schemeClr val="accent1"/>
            </a:solidFill>
            <a:ln>
              <a:noFill/>
            </a:ln>
            <a:effectLst/>
          </c:spPr>
          <c:invertIfNegative val="0"/>
          <c:cat>
            <c:strRef>
              <c:f>EX_TDC!$B$21:$B$31</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EX_TDC!$C$21:$C$31</c:f>
              <c:numCache>
                <c:formatCode>General</c:formatCode>
                <c:ptCount val="10"/>
                <c:pt idx="1">
                  <c:v>1</c:v>
                </c:pt>
                <c:pt idx="3">
                  <c:v>3</c:v>
                </c:pt>
                <c:pt idx="4">
                  <c:v>2</c:v>
                </c:pt>
                <c:pt idx="5">
                  <c:v>1</c:v>
                </c:pt>
                <c:pt idx="7">
                  <c:v>1</c:v>
                </c:pt>
                <c:pt idx="8">
                  <c:v>4</c:v>
                </c:pt>
                <c:pt idx="9">
                  <c:v>1</c:v>
                </c:pt>
              </c:numCache>
            </c:numRef>
          </c:val>
          <c:extLst>
            <c:ext xmlns:c16="http://schemas.microsoft.com/office/drawing/2014/chart" uri="{C3380CC4-5D6E-409C-BE32-E72D297353CC}">
              <c16:uniqueId val="{00000000-545C-8444-A2F1-C7F71AD59E0B}"/>
            </c:ext>
          </c:extLst>
        </c:ser>
        <c:ser>
          <c:idx val="1"/>
          <c:order val="1"/>
          <c:tx>
            <c:strRef>
              <c:f>EX_TDC!$D$19:$D$20</c:f>
              <c:strCache>
                <c:ptCount val="1"/>
                <c:pt idx="0">
                  <c:v>BAL NOM</c:v>
                </c:pt>
              </c:strCache>
            </c:strRef>
          </c:tx>
          <c:spPr>
            <a:solidFill>
              <a:schemeClr val="accent2"/>
            </a:solidFill>
            <a:ln>
              <a:noFill/>
            </a:ln>
            <a:effectLst/>
          </c:spPr>
          <c:invertIfNegative val="0"/>
          <c:cat>
            <c:strRef>
              <c:f>EX_TDC!$B$21:$B$31</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EX_TDC!$D$21:$D$31</c:f>
              <c:numCache>
                <c:formatCode>General</c:formatCode>
                <c:ptCount val="10"/>
                <c:pt idx="1">
                  <c:v>3</c:v>
                </c:pt>
                <c:pt idx="2">
                  <c:v>1</c:v>
                </c:pt>
                <c:pt idx="7">
                  <c:v>1</c:v>
                </c:pt>
                <c:pt idx="9">
                  <c:v>1</c:v>
                </c:pt>
              </c:numCache>
            </c:numRef>
          </c:val>
          <c:extLst>
            <c:ext xmlns:c16="http://schemas.microsoft.com/office/drawing/2014/chart" uri="{C3380CC4-5D6E-409C-BE32-E72D297353CC}">
              <c16:uniqueId val="{00000001-545C-8444-A2F1-C7F71AD59E0B}"/>
            </c:ext>
          </c:extLst>
        </c:ser>
        <c:ser>
          <c:idx val="2"/>
          <c:order val="2"/>
          <c:tx>
            <c:strRef>
              <c:f>EX_TDC!$E$19:$E$20</c:f>
              <c:strCache>
                <c:ptCount val="1"/>
                <c:pt idx="0">
                  <c:v>BAL NOM + ORG</c:v>
                </c:pt>
              </c:strCache>
            </c:strRef>
          </c:tx>
          <c:spPr>
            <a:solidFill>
              <a:schemeClr val="accent3"/>
            </a:solidFill>
            <a:ln>
              <a:noFill/>
            </a:ln>
            <a:effectLst/>
          </c:spPr>
          <c:invertIfNegative val="0"/>
          <c:cat>
            <c:strRef>
              <c:f>EX_TDC!$B$21:$B$31</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EX_TDC!$E$21:$E$31</c:f>
              <c:numCache>
                <c:formatCode>General</c:formatCode>
                <c:ptCount val="10"/>
                <c:pt idx="0">
                  <c:v>1</c:v>
                </c:pt>
              </c:numCache>
            </c:numRef>
          </c:val>
          <c:extLst>
            <c:ext xmlns:c16="http://schemas.microsoft.com/office/drawing/2014/chart" uri="{C3380CC4-5D6E-409C-BE32-E72D297353CC}">
              <c16:uniqueId val="{00000002-545C-8444-A2F1-C7F71AD59E0B}"/>
            </c:ext>
          </c:extLst>
        </c:ser>
        <c:ser>
          <c:idx val="3"/>
          <c:order val="3"/>
          <c:tx>
            <c:strRef>
              <c:f>EX_TDC!$F$19:$F$20</c:f>
              <c:strCache>
                <c:ptCount val="1"/>
                <c:pt idx="0">
                  <c:v>BAL ORG</c:v>
                </c:pt>
              </c:strCache>
            </c:strRef>
          </c:tx>
          <c:spPr>
            <a:solidFill>
              <a:schemeClr val="accent4"/>
            </a:solidFill>
            <a:ln>
              <a:noFill/>
            </a:ln>
            <a:effectLst/>
          </c:spPr>
          <c:invertIfNegative val="0"/>
          <c:cat>
            <c:strRef>
              <c:f>EX_TDC!$B$21:$B$31</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EX_TDC!$F$21:$F$31</c:f>
              <c:numCache>
                <c:formatCode>General</c:formatCode>
                <c:ptCount val="10"/>
                <c:pt idx="2">
                  <c:v>1</c:v>
                </c:pt>
                <c:pt idx="3">
                  <c:v>1</c:v>
                </c:pt>
                <c:pt idx="4">
                  <c:v>1</c:v>
                </c:pt>
                <c:pt idx="6">
                  <c:v>1</c:v>
                </c:pt>
                <c:pt idx="8">
                  <c:v>1</c:v>
                </c:pt>
              </c:numCache>
            </c:numRef>
          </c:val>
          <c:extLst>
            <c:ext xmlns:c16="http://schemas.microsoft.com/office/drawing/2014/chart" uri="{C3380CC4-5D6E-409C-BE32-E72D297353CC}">
              <c16:uniqueId val="{00000003-545C-8444-A2F1-C7F71AD59E0B}"/>
            </c:ext>
          </c:extLst>
        </c:ser>
        <c:dLbls>
          <c:showLegendKey val="0"/>
          <c:showVal val="0"/>
          <c:showCatName val="0"/>
          <c:showSerName val="0"/>
          <c:showPercent val="0"/>
          <c:showBubbleSize val="0"/>
        </c:dLbls>
        <c:gapWidth val="219"/>
        <c:overlap val="100"/>
        <c:axId val="1091261919"/>
        <c:axId val="1090999343"/>
      </c:barChart>
      <c:catAx>
        <c:axId val="10912619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0999343"/>
        <c:crosses val="autoZero"/>
        <c:auto val="1"/>
        <c:lblAlgn val="ctr"/>
        <c:lblOffset val="100"/>
        <c:noMultiLvlLbl val="0"/>
      </c:catAx>
      <c:valAx>
        <c:axId val="109099934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126191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[CPTS - Modèle diagnostic - Diagnostic MSSanté - 202607.xlsx]EX_TDC!Tableau croisé dynamique3</c:name>
    <c:fmtId val="7"/>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EX_TDC!$C$35:$C$36</c:f>
              <c:strCache>
                <c:ptCount val="1"/>
                <c:pt idx="0">
                  <c:v>Exclusivement la MSS</c:v>
                </c:pt>
              </c:strCache>
            </c:strRef>
          </c:tx>
          <c:spPr>
            <a:solidFill>
              <a:schemeClr val="accent1"/>
            </a:solidFill>
            <a:ln>
              <a:noFill/>
            </a:ln>
            <a:effectLst/>
          </c:spPr>
          <c:invertIfNegative val="0"/>
          <c:cat>
            <c:strRef>
              <c:f>EX_TDC!$B$37:$B$47</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EX_TDC!$C$37:$C$47</c:f>
              <c:numCache>
                <c:formatCode>General</c:formatCode>
                <c:ptCount val="10"/>
                <c:pt idx="0">
                  <c:v>1</c:v>
                </c:pt>
                <c:pt idx="2">
                  <c:v>1</c:v>
                </c:pt>
              </c:numCache>
            </c:numRef>
          </c:val>
          <c:extLst>
            <c:ext xmlns:c16="http://schemas.microsoft.com/office/drawing/2014/chart" uri="{C3380CC4-5D6E-409C-BE32-E72D297353CC}">
              <c16:uniqueId val="{00000000-B8FE-BB4A-9CB1-53373AE8AFD3}"/>
            </c:ext>
          </c:extLst>
        </c:ser>
        <c:ser>
          <c:idx val="2"/>
          <c:order val="1"/>
          <c:tx>
            <c:strRef>
              <c:f>EX_TDC!$D$35:$D$36</c:f>
              <c:strCache>
                <c:ptCount val="1"/>
                <c:pt idx="0">
                  <c:v>NA</c:v>
                </c:pt>
              </c:strCache>
            </c:strRef>
          </c:tx>
          <c:spPr>
            <a:solidFill>
              <a:schemeClr val="accent3"/>
            </a:solidFill>
            <a:ln>
              <a:noFill/>
            </a:ln>
            <a:effectLst/>
          </c:spPr>
          <c:invertIfNegative val="0"/>
          <c:cat>
            <c:strRef>
              <c:f>EX_TDC!$B$37:$B$47</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EX_TDC!$D$37:$D$47</c:f>
              <c:numCache>
                <c:formatCode>General</c:formatCode>
                <c:ptCount val="10"/>
                <c:pt idx="1">
                  <c:v>1</c:v>
                </c:pt>
                <c:pt idx="3">
                  <c:v>3</c:v>
                </c:pt>
                <c:pt idx="4">
                  <c:v>2</c:v>
                </c:pt>
                <c:pt idx="5">
                  <c:v>1</c:v>
                </c:pt>
                <c:pt idx="7">
                  <c:v>1</c:v>
                </c:pt>
                <c:pt idx="8">
                  <c:v>4</c:v>
                </c:pt>
                <c:pt idx="9">
                  <c:v>1</c:v>
                </c:pt>
              </c:numCache>
            </c:numRef>
          </c:val>
          <c:extLst>
            <c:ext xmlns:c16="http://schemas.microsoft.com/office/drawing/2014/chart" uri="{C3380CC4-5D6E-409C-BE32-E72D297353CC}">
              <c16:uniqueId val="{00000007-B8FE-BB4A-9CB1-53373AE8AFD3}"/>
            </c:ext>
          </c:extLst>
        </c:ser>
        <c:ser>
          <c:idx val="3"/>
          <c:order val="2"/>
          <c:tx>
            <c:strRef>
              <c:f>EX_TDC!$E$35:$E$36</c:f>
              <c:strCache>
                <c:ptCount val="1"/>
                <c:pt idx="0">
                  <c:v>Ponctuelle</c:v>
                </c:pt>
              </c:strCache>
            </c:strRef>
          </c:tx>
          <c:spPr>
            <a:solidFill>
              <a:schemeClr val="accent4"/>
            </a:solidFill>
            <a:ln>
              <a:noFill/>
            </a:ln>
            <a:effectLst/>
          </c:spPr>
          <c:invertIfNegative val="0"/>
          <c:cat>
            <c:strRef>
              <c:f>EX_TDC!$B$37:$B$47</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EX_TDC!$E$37:$E$47</c:f>
              <c:numCache>
                <c:formatCode>General</c:formatCode>
                <c:ptCount val="10"/>
                <c:pt idx="1">
                  <c:v>1</c:v>
                </c:pt>
                <c:pt idx="3">
                  <c:v>1</c:v>
                </c:pt>
                <c:pt idx="6">
                  <c:v>1</c:v>
                </c:pt>
                <c:pt idx="8">
                  <c:v>1</c:v>
                </c:pt>
                <c:pt idx="9">
                  <c:v>1</c:v>
                </c:pt>
              </c:numCache>
            </c:numRef>
          </c:val>
          <c:extLst>
            <c:ext xmlns:c16="http://schemas.microsoft.com/office/drawing/2014/chart" uri="{C3380CC4-5D6E-409C-BE32-E72D297353CC}">
              <c16:uniqueId val="{00000008-B8FE-BB4A-9CB1-53373AE8AFD3}"/>
            </c:ext>
          </c:extLst>
        </c:ser>
        <c:ser>
          <c:idx val="4"/>
          <c:order val="3"/>
          <c:tx>
            <c:strRef>
              <c:f>EX_TDC!$F$35:$F$36</c:f>
              <c:strCache>
                <c:ptCount val="1"/>
                <c:pt idx="0">
                  <c:v>Rare</c:v>
                </c:pt>
              </c:strCache>
            </c:strRef>
          </c:tx>
          <c:spPr>
            <a:solidFill>
              <a:schemeClr val="accent5"/>
            </a:solidFill>
            <a:ln>
              <a:noFill/>
            </a:ln>
            <a:effectLst/>
          </c:spPr>
          <c:invertIfNegative val="0"/>
          <c:cat>
            <c:strRef>
              <c:f>EX_TDC!$B$37:$B$47</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EX_TDC!$F$37:$F$47</c:f>
              <c:numCache>
                <c:formatCode>General</c:formatCode>
                <c:ptCount val="10"/>
                <c:pt idx="1">
                  <c:v>1</c:v>
                </c:pt>
              </c:numCache>
            </c:numRef>
          </c:val>
          <c:extLst>
            <c:ext xmlns:c16="http://schemas.microsoft.com/office/drawing/2014/chart" uri="{C3380CC4-5D6E-409C-BE32-E72D297353CC}">
              <c16:uniqueId val="{00000009-B8FE-BB4A-9CB1-53373AE8AFD3}"/>
            </c:ext>
          </c:extLst>
        </c:ser>
        <c:ser>
          <c:idx val="1"/>
          <c:order val="4"/>
          <c:tx>
            <c:strRef>
              <c:f>EX_TDC!$G$35:$G$36</c:f>
              <c:strCache>
                <c:ptCount val="1"/>
                <c:pt idx="0">
                  <c:v>Régulier</c:v>
                </c:pt>
              </c:strCache>
            </c:strRef>
          </c:tx>
          <c:spPr>
            <a:solidFill>
              <a:schemeClr val="accent2"/>
            </a:solidFill>
            <a:ln>
              <a:noFill/>
            </a:ln>
            <a:effectLst/>
          </c:spPr>
          <c:invertIfNegative val="0"/>
          <c:cat>
            <c:strRef>
              <c:f>EX_TDC!$B$37:$B$47</c:f>
              <c:strCache>
                <c:ptCount val="10"/>
                <c:pt idx="0">
                  <c:v>Hôpital</c:v>
                </c:pt>
                <c:pt idx="1">
                  <c:v>Infirmier.e</c:v>
                </c:pt>
                <c:pt idx="2">
                  <c:v>Kinésithérapeute</c:v>
                </c:pt>
                <c:pt idx="3">
                  <c:v>Laboratoire de biologie</c:v>
                </c:pt>
                <c:pt idx="4">
                  <c:v>Médecin de ville</c:v>
                </c:pt>
                <c:pt idx="5">
                  <c:v>Orthopédiste</c:v>
                </c:pt>
                <c:pt idx="6">
                  <c:v>Orthophoniste</c:v>
                </c:pt>
                <c:pt idx="7">
                  <c:v>Pharmacie</c:v>
                </c:pt>
                <c:pt idx="8">
                  <c:v>Professionnel du médico-social</c:v>
                </c:pt>
                <c:pt idx="9">
                  <c:v>Sage-femme</c:v>
                </c:pt>
              </c:strCache>
            </c:strRef>
          </c:cat>
          <c:val>
            <c:numRef>
              <c:f>EX_TDC!$G$37:$G$47</c:f>
              <c:numCache>
                <c:formatCode>General</c:formatCode>
                <c:ptCount val="10"/>
                <c:pt idx="1">
                  <c:v>1</c:v>
                </c:pt>
                <c:pt idx="2">
                  <c:v>1</c:v>
                </c:pt>
                <c:pt idx="4">
                  <c:v>1</c:v>
                </c:pt>
                <c:pt idx="7">
                  <c:v>1</c:v>
                </c:pt>
              </c:numCache>
            </c:numRef>
          </c:val>
          <c:extLst>
            <c:ext xmlns:c16="http://schemas.microsoft.com/office/drawing/2014/chart" uri="{C3380CC4-5D6E-409C-BE32-E72D297353CC}">
              <c16:uniqueId val="{0000000A-B8FE-BB4A-9CB1-53373AE8AFD3}"/>
            </c:ext>
          </c:extLst>
        </c:ser>
        <c:dLbls>
          <c:showLegendKey val="0"/>
          <c:showVal val="0"/>
          <c:showCatName val="0"/>
          <c:showSerName val="0"/>
          <c:showPercent val="0"/>
          <c:showBubbleSize val="0"/>
        </c:dLbls>
        <c:gapWidth val="219"/>
        <c:overlap val="-27"/>
        <c:axId val="300897120"/>
        <c:axId val="300898832"/>
      </c:barChart>
      <c:catAx>
        <c:axId val="300897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00898832"/>
        <c:crosses val="autoZero"/>
        <c:auto val="1"/>
        <c:lblAlgn val="ctr"/>
        <c:lblOffset val="100"/>
        <c:noMultiLvlLbl val="0"/>
      </c:catAx>
      <c:valAx>
        <c:axId val="3008988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00897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16">
  <cs:axisTitle>
    <cs:lnRef idx="0"/>
    <cs:fillRef idx="0"/>
    <cs:effectRef idx="0"/>
    <cs:fontRef idx="minor">
      <a:schemeClr val="tx1">
        <a:lumMod val="65000"/>
        <a:lumOff val="35000"/>
      </a:schemeClr>
    </cs:fontRef>
    <cs:spPr>
      <a:solidFill>
        <a:schemeClr val="bg1">
          <a:lumMod val="65000"/>
        </a:schemeClr>
      </a:solidFill>
      <a:ln>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1000" b="1"/>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600" b="1" cap="all"/>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212107</xdr:colOff>
      <xdr:row>60</xdr:row>
      <xdr:rowOff>96212</xdr:rowOff>
    </xdr:from>
    <xdr:to>
      <xdr:col>8</xdr:col>
      <xdr:colOff>26198</xdr:colOff>
      <xdr:row>84</xdr:row>
      <xdr:rowOff>113357</xdr:rowOff>
    </xdr:to>
    <xdr:graphicFrame macro="">
      <xdr:nvGraphicFramePr>
        <xdr:cNvPr id="13" name="Graphique 12">
          <a:extLst>
            <a:ext uri="{FF2B5EF4-FFF2-40B4-BE49-F238E27FC236}">
              <a16:creationId xmlns:a16="http://schemas.microsoft.com/office/drawing/2014/main" id="{B3A3AA2D-D35B-8D4B-959B-69826AC10A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539228</xdr:colOff>
      <xdr:row>63</xdr:row>
      <xdr:rowOff>28863</xdr:rowOff>
    </xdr:from>
    <xdr:to>
      <xdr:col>7</xdr:col>
      <xdr:colOff>751840</xdr:colOff>
      <xdr:row>69</xdr:row>
      <xdr:rowOff>172720</xdr:rowOff>
    </xdr:to>
    <xdr:sp macro="" textlink="">
      <xdr:nvSpPr>
        <xdr:cNvPr id="14" name="Rectangle 13">
          <a:extLst>
            <a:ext uri="{FF2B5EF4-FFF2-40B4-BE49-F238E27FC236}">
              <a16:creationId xmlns:a16="http://schemas.microsoft.com/office/drawing/2014/main" id="{B8491C6E-95E5-45F9-F255-E28BAB0F1987}"/>
            </a:ext>
          </a:extLst>
        </xdr:cNvPr>
        <xdr:cNvSpPr/>
      </xdr:nvSpPr>
      <xdr:spPr>
        <a:xfrm>
          <a:off x="874508" y="12749183"/>
          <a:ext cx="6704852" cy="1302097"/>
        </a:xfrm>
        <a:prstGeom prst="rect">
          <a:avLst/>
        </a:prstGeom>
        <a:solidFill>
          <a:srgbClr val="92D050">
            <a:alpha val="37416"/>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539228</xdr:colOff>
      <xdr:row>69</xdr:row>
      <xdr:rowOff>174796</xdr:rowOff>
    </xdr:from>
    <xdr:to>
      <xdr:col>7</xdr:col>
      <xdr:colOff>762000</xdr:colOff>
      <xdr:row>77</xdr:row>
      <xdr:rowOff>10159</xdr:rowOff>
    </xdr:to>
    <xdr:sp macro="" textlink="">
      <xdr:nvSpPr>
        <xdr:cNvPr id="15" name="Rectangle 14">
          <a:extLst>
            <a:ext uri="{FF2B5EF4-FFF2-40B4-BE49-F238E27FC236}">
              <a16:creationId xmlns:a16="http://schemas.microsoft.com/office/drawing/2014/main" id="{6B9E799A-FCA2-DF38-3B9A-FA9F8DD38594}"/>
            </a:ext>
          </a:extLst>
        </xdr:cNvPr>
        <xdr:cNvSpPr/>
      </xdr:nvSpPr>
      <xdr:spPr>
        <a:xfrm>
          <a:off x="874508" y="14053356"/>
          <a:ext cx="6715012" cy="1379683"/>
        </a:xfrm>
        <a:prstGeom prst="rect">
          <a:avLst/>
        </a:prstGeom>
        <a:solidFill>
          <a:schemeClr val="accent4">
            <a:alpha val="37416"/>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539228</xdr:colOff>
      <xdr:row>77</xdr:row>
      <xdr:rowOff>1</xdr:rowOff>
    </xdr:from>
    <xdr:to>
      <xdr:col>7</xdr:col>
      <xdr:colOff>751840</xdr:colOff>
      <xdr:row>83</xdr:row>
      <xdr:rowOff>172721</xdr:rowOff>
    </xdr:to>
    <xdr:sp macro="" textlink="">
      <xdr:nvSpPr>
        <xdr:cNvPr id="16" name="Rectangle 15">
          <a:extLst>
            <a:ext uri="{FF2B5EF4-FFF2-40B4-BE49-F238E27FC236}">
              <a16:creationId xmlns:a16="http://schemas.microsoft.com/office/drawing/2014/main" id="{30BAF2CB-CFD6-6CCE-6C5E-81AA2EA44308}"/>
            </a:ext>
          </a:extLst>
        </xdr:cNvPr>
        <xdr:cNvSpPr/>
      </xdr:nvSpPr>
      <xdr:spPr>
        <a:xfrm>
          <a:off x="874508" y="15422881"/>
          <a:ext cx="6704852" cy="1330960"/>
        </a:xfrm>
        <a:prstGeom prst="rect">
          <a:avLst/>
        </a:prstGeom>
        <a:solidFill>
          <a:schemeClr val="accent2">
            <a:alpha val="37416"/>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4393</xdr:colOff>
      <xdr:row>15</xdr:row>
      <xdr:rowOff>122283</xdr:rowOff>
    </xdr:from>
    <xdr:to>
      <xdr:col>5</xdr:col>
      <xdr:colOff>298198</xdr:colOff>
      <xdr:row>33</xdr:row>
      <xdr:rowOff>48414</xdr:rowOff>
    </xdr:to>
    <xdr:graphicFrame macro="">
      <xdr:nvGraphicFramePr>
        <xdr:cNvPr id="11" name="Graphique 10">
          <a:extLst>
            <a:ext uri="{FF2B5EF4-FFF2-40B4-BE49-F238E27FC236}">
              <a16:creationId xmlns:a16="http://schemas.microsoft.com/office/drawing/2014/main" id="{2F98ECAF-5E80-7541-AA84-4D871EF2F8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820854</xdr:colOff>
      <xdr:row>15</xdr:row>
      <xdr:rowOff>135587</xdr:rowOff>
    </xdr:from>
    <xdr:to>
      <xdr:col>15</xdr:col>
      <xdr:colOff>735116</xdr:colOff>
      <xdr:row>33</xdr:row>
      <xdr:rowOff>139947</xdr:rowOff>
    </xdr:to>
    <xdr:graphicFrame macro="">
      <xdr:nvGraphicFramePr>
        <xdr:cNvPr id="12" name="Graphique 11">
          <a:extLst>
            <a:ext uri="{FF2B5EF4-FFF2-40B4-BE49-F238E27FC236}">
              <a16:creationId xmlns:a16="http://schemas.microsoft.com/office/drawing/2014/main" id="{E0FA0286-0D4E-214D-9E43-46B7C169E1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36</xdr:row>
      <xdr:rowOff>0</xdr:rowOff>
    </xdr:from>
    <xdr:to>
      <xdr:col>6</xdr:col>
      <xdr:colOff>757544</xdr:colOff>
      <xdr:row>56</xdr:row>
      <xdr:rowOff>110205</xdr:rowOff>
    </xdr:to>
    <xdr:graphicFrame macro="">
      <xdr:nvGraphicFramePr>
        <xdr:cNvPr id="17" name="Graphique 16">
          <a:extLst>
            <a:ext uri="{FF2B5EF4-FFF2-40B4-BE49-F238E27FC236}">
              <a16:creationId xmlns:a16="http://schemas.microsoft.com/office/drawing/2014/main" id="{3A111E7F-294C-0441-AEE5-E21BC68594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polline RACLET" refreshedDate="46083.420091203705" createdVersion="8" refreshedVersion="8" minRefreshableVersion="3" recordCount="25" xr:uid="{C4225EFC-DEC1-CC4B-A290-9BD4565C85E4}">
  <cacheSource type="worksheet">
    <worksheetSource ref="B4:F29" sheet="EX_RÉPONSES"/>
  </cacheSource>
  <cacheFields count="5">
    <cacheField name="Typologie d'acteurs" numFmtId="0">
      <sharedItems count="10">
        <s v="Pharmacie"/>
        <s v="Hôpital"/>
        <s v="Infirmier.e"/>
        <s v="Sage-femme"/>
        <s v="Orthopédiste"/>
        <s v="Médecin de ville"/>
        <s v="Orthophoniste"/>
        <s v="Kinésithérapeute"/>
        <s v="Professionnel du médico-social"/>
        <s v="Laboratoire de biologie"/>
      </sharedItems>
    </cacheField>
    <cacheField name="Nom de l'acteur" numFmtId="0">
      <sharedItems/>
    </cacheField>
    <cacheField name="Adhésion à la CPTS" numFmtId="0">
      <sharedItems/>
    </cacheField>
    <cacheField name="Commune" numFmtId="0">
      <sharedItems/>
    </cacheField>
    <cacheField name="Avez-vous une adresse de Messagerie de Santé Sécurisée (MSSanté) ? " numFmtId="0">
      <sharedItems count="4">
        <s v="Oui"/>
        <s v="Non"/>
        <s v="Je ne sais pas"/>
        <s v="Oui "/>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polline RACLET" refreshedDate="46083.421647453702" createdVersion="8" refreshedVersion="8" minRefreshableVersion="3" recordCount="25" xr:uid="{9D9823B9-C948-B540-B09D-E76BD12B09BF}">
  <cacheSource type="worksheet">
    <worksheetSource ref="B4:J29" sheet="EX_RÉPONSES"/>
  </cacheSource>
  <cacheFields count="9">
    <cacheField name="Typologie d'acteurs" numFmtId="0">
      <sharedItems count="10">
        <s v="Pharmacie"/>
        <s v="Hôpital"/>
        <s v="Infirmier.e"/>
        <s v="Sage-femme"/>
        <s v="Orthopédiste"/>
        <s v="Médecin de ville"/>
        <s v="Orthophoniste"/>
        <s v="Kinésithérapeute"/>
        <s v="Professionnel du médico-social"/>
        <s v="Laboratoire de biologie"/>
      </sharedItems>
    </cacheField>
    <cacheField name="Nom de l'acteur" numFmtId="0">
      <sharedItems/>
    </cacheField>
    <cacheField name="Adhésion à la CPTS" numFmtId="0">
      <sharedItems/>
    </cacheField>
    <cacheField name="Commune" numFmtId="0">
      <sharedItems/>
    </cacheField>
    <cacheField name="Avez-vous une adresse de Messagerie de Santé Sécurisée (MSSanté) ? " numFmtId="0">
      <sharedItems/>
    </cacheField>
    <cacheField name="Hors questionnaire - Acteurs ayant une MSS d'après l'Annuaire Santé" numFmtId="0">
      <sharedItems/>
    </cacheField>
    <cacheField name="Quels canaux utilisez-vous pour échanger des données de santé ?" numFmtId="0">
      <sharedItems/>
    </cacheField>
    <cacheField name="Quel est le type de votre MSSanté ?" numFmtId="0">
      <sharedItems count="4">
        <s v="nominative"/>
        <s v="NA"/>
        <s v="nominative_x000a_organisationnelle"/>
        <s v="organisationnelle"/>
      </sharedItems>
    </cacheField>
    <cacheField name="A quelle fréquence utilisez-vous la MSSanté ?" numFmtId="0">
      <sharedItems count="5">
        <s v="Régulier"/>
        <s v="NA"/>
        <s v="Exclusivement la MSS"/>
        <s v="Ponctuelle"/>
        <s v="Rare"/>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
  <r>
    <x v="0"/>
    <s v="Pharmacie de l'étoile"/>
    <s v="Oui"/>
    <s v="Commune A"/>
    <x v="0"/>
  </r>
  <r>
    <x v="0"/>
    <s v="Pharmacie du 5"/>
    <s v="Oui"/>
    <s v="Commune B"/>
    <x v="1"/>
  </r>
  <r>
    <x v="1"/>
    <s v="CH d'ici"/>
    <s v="Oui"/>
    <s v="Commune A"/>
    <x v="0"/>
  </r>
  <r>
    <x v="2"/>
    <s v="Mlle ZYX"/>
    <s v="Oui"/>
    <s v="Commune A"/>
    <x v="0"/>
  </r>
  <r>
    <x v="2"/>
    <s v="M.YU"/>
    <s v="Oui"/>
    <s v="Commune B"/>
    <x v="0"/>
  </r>
  <r>
    <x v="2"/>
    <s v="Mme Dupond"/>
    <s v="Oui"/>
    <s v="Commune C"/>
    <x v="0"/>
  </r>
  <r>
    <x v="2"/>
    <s v="Mme Jean"/>
    <s v="Non"/>
    <s v="Commune A"/>
    <x v="2"/>
  </r>
  <r>
    <x v="3"/>
    <s v="Mlle Martin"/>
    <s v="Oui"/>
    <s v="Commune B"/>
    <x v="3"/>
  </r>
  <r>
    <x v="3"/>
    <s v="Mlle Miss"/>
    <s v="Oui"/>
    <s v="Commune C"/>
    <x v="1"/>
  </r>
  <r>
    <x v="4"/>
    <s v="M.Tom"/>
    <s v="Oui"/>
    <s v="Commune B"/>
    <x v="1"/>
  </r>
  <r>
    <x v="5"/>
    <s v="Dr Durand"/>
    <s v="Oui"/>
    <s v="Commune A"/>
    <x v="0"/>
  </r>
  <r>
    <x v="5"/>
    <s v="Dr Som"/>
    <s v="Oui"/>
    <s v="Commune B"/>
    <x v="1"/>
  </r>
  <r>
    <x v="5"/>
    <s v="Dr Fraise"/>
    <s v="Non"/>
    <s v="Commune C"/>
    <x v="2"/>
  </r>
  <r>
    <x v="6"/>
    <s v="Mme Rind"/>
    <s v="Oui"/>
    <s v="Commune B"/>
    <x v="0"/>
  </r>
  <r>
    <x v="7"/>
    <s v="M. Guet"/>
    <s v="Oui"/>
    <s v="Commune A"/>
    <x v="0"/>
  </r>
  <r>
    <x v="7"/>
    <s v="M. Joy"/>
    <s v="Oui"/>
    <s v="Commune C"/>
    <x v="0"/>
  </r>
  <r>
    <x v="8"/>
    <s v="X"/>
    <s v="Oui"/>
    <s v="Commune A"/>
    <x v="0"/>
  </r>
  <r>
    <x v="8"/>
    <s v="Y"/>
    <s v="Non"/>
    <s v="Commune B"/>
    <x v="1"/>
  </r>
  <r>
    <x v="8"/>
    <s v="Z"/>
    <s v="Oui"/>
    <s v="Commune C"/>
    <x v="1"/>
  </r>
  <r>
    <x v="8"/>
    <s v="U"/>
    <s v="Oui"/>
    <s v="Commune A"/>
    <x v="1"/>
  </r>
  <r>
    <x v="8"/>
    <s v="V"/>
    <s v="Oui"/>
    <s v="Commune B"/>
    <x v="2"/>
  </r>
  <r>
    <x v="9"/>
    <s v="Laboratoire du 5 "/>
    <s v="Oui"/>
    <s v="Commune A"/>
    <x v="1"/>
  </r>
  <r>
    <x v="9"/>
    <s v="Laboratoire Biobio"/>
    <s v="Non"/>
    <s v="Commune B"/>
    <x v="1"/>
  </r>
  <r>
    <x v="9"/>
    <s v="Laboratoire de l'étoile"/>
    <s v="Oui"/>
    <s v="Commune B"/>
    <x v="0"/>
  </r>
  <r>
    <x v="9"/>
    <s v="Laboratoire d'ici"/>
    <s v="Oui"/>
    <s v="Commune C"/>
    <x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
  <r>
    <x v="0"/>
    <s v="Pharmacie de l'étoile"/>
    <s v="Oui"/>
    <s v="Commune A"/>
    <s v="Oui"/>
    <s v="Oui"/>
    <s v="Fax, courrier postal, MSS, DMP"/>
    <x v="0"/>
    <x v="0"/>
  </r>
  <r>
    <x v="0"/>
    <s v="Pharmacie du 5"/>
    <s v="Oui"/>
    <s v="Commune B"/>
    <s v="Non"/>
    <s v="Non"/>
    <s v="Fax, courrier postal, messagerie non sécurisée, téléphone"/>
    <x v="1"/>
    <x v="1"/>
  </r>
  <r>
    <x v="1"/>
    <s v="CH d'ici"/>
    <s v="Oui"/>
    <s v="Commune A"/>
    <s v="Oui"/>
    <s v="Oui"/>
    <s v="Courrier postal, MSS, téléphone, DMP"/>
    <x v="2"/>
    <x v="2"/>
  </r>
  <r>
    <x v="2"/>
    <s v="Mlle ZYX"/>
    <s v="Oui"/>
    <s v="Commune A"/>
    <s v="Oui"/>
    <s v="Oui"/>
    <s v="MSS, courrier postal, téléphone, DMP"/>
    <x v="0"/>
    <x v="0"/>
  </r>
  <r>
    <x v="2"/>
    <s v="M.YU"/>
    <s v="Oui"/>
    <s v="Commune B"/>
    <s v="Oui"/>
    <s v="Oui"/>
    <s v="MSS, messagerie non sécurisée, DMP"/>
    <x v="0"/>
    <x v="3"/>
  </r>
  <r>
    <x v="2"/>
    <s v="Mme Dupond"/>
    <s v="Oui"/>
    <s v="Commune C"/>
    <s v="Oui"/>
    <s v="Non"/>
    <s v="MSS, messagerie non sécurisée, téléphone, courrier postal"/>
    <x v="0"/>
    <x v="4"/>
  </r>
  <r>
    <x v="2"/>
    <s v="Mme Jean"/>
    <s v="Non"/>
    <s v="Commune A"/>
    <s v="Je ne sais pas"/>
    <s v="Oui"/>
    <s v="Messagerie non sécurisée, téléphone, courrier postal"/>
    <x v="1"/>
    <x v="1"/>
  </r>
  <r>
    <x v="3"/>
    <s v="Mlle Martin"/>
    <s v="Oui"/>
    <s v="Commune B"/>
    <s v="Oui "/>
    <s v="Non"/>
    <s v="MSS, messagerie non sécurisée, téléphone"/>
    <x v="0"/>
    <x v="3"/>
  </r>
  <r>
    <x v="3"/>
    <s v="Mlle Miss"/>
    <s v="Oui"/>
    <s v="Commune C"/>
    <s v="Non"/>
    <s v="Oui"/>
    <s v="Messagerie non sécurisée, téléphone"/>
    <x v="1"/>
    <x v="1"/>
  </r>
  <r>
    <x v="4"/>
    <s v="M.Tom"/>
    <s v="Oui"/>
    <s v="Commune B"/>
    <s v="Non"/>
    <s v="Non"/>
    <s v="Messagerie non sécurisée, téléphone"/>
    <x v="1"/>
    <x v="1"/>
  </r>
  <r>
    <x v="5"/>
    <s v="Dr Durand"/>
    <s v="Oui"/>
    <s v="Commune A"/>
    <s v="Oui"/>
    <s v="Oui"/>
    <s v="MSS, Fax, DMP, messagerie non sécurisée"/>
    <x v="3"/>
    <x v="0"/>
  </r>
  <r>
    <x v="5"/>
    <s v="Dr Som"/>
    <s v="Oui"/>
    <s v="Commune B"/>
    <s v="Non"/>
    <s v="Oui"/>
    <s v="Fax, messagerie non sécurisée"/>
    <x v="1"/>
    <x v="1"/>
  </r>
  <r>
    <x v="5"/>
    <s v="Dr Fraise"/>
    <s v="Non"/>
    <s v="Commune C"/>
    <s v="Je ne sais pas"/>
    <s v="Oui"/>
    <s v="Fax, messagerie non sécurisée, courrier postal"/>
    <x v="1"/>
    <x v="1"/>
  </r>
  <r>
    <x v="6"/>
    <s v="Mme Rind"/>
    <s v="Oui"/>
    <s v="Commune B"/>
    <s v="Oui"/>
    <s v="Oui"/>
    <s v="MSS, messagerie non sécurisée"/>
    <x v="3"/>
    <x v="3"/>
  </r>
  <r>
    <x v="7"/>
    <s v="M. Guet"/>
    <s v="Oui"/>
    <s v="Commune A"/>
    <s v="Oui"/>
    <s v="Oui"/>
    <s v="MSS, DMP, téléphone"/>
    <x v="3"/>
    <x v="0"/>
  </r>
  <r>
    <x v="7"/>
    <s v="M. Joy"/>
    <s v="Oui"/>
    <s v="Commune C"/>
    <s v="Oui"/>
    <s v="Oui"/>
    <s v="MSS, DMP"/>
    <x v="0"/>
    <x v="2"/>
  </r>
  <r>
    <x v="8"/>
    <s v="X"/>
    <s v="Oui"/>
    <s v="Commune A"/>
    <s v="Oui"/>
    <s v="Oui"/>
    <s v="MSS, courrier postal, téléphone, DMP"/>
    <x v="3"/>
    <x v="3"/>
  </r>
  <r>
    <x v="8"/>
    <s v="Y"/>
    <s v="Non"/>
    <s v="Commune B"/>
    <s v="Non"/>
    <s v="Non"/>
    <s v="Messagerie non sécurisée, fax, téléphone, courrier postal"/>
    <x v="1"/>
    <x v="1"/>
  </r>
  <r>
    <x v="8"/>
    <s v="Z"/>
    <s v="Oui"/>
    <s v="Commune C"/>
    <s v="Non"/>
    <s v="Non"/>
    <s v="Messagerie non sécurisée, téléphone, courrier postal"/>
    <x v="1"/>
    <x v="1"/>
  </r>
  <r>
    <x v="8"/>
    <s v="U"/>
    <s v="Oui"/>
    <s v="Commune A"/>
    <s v="Non"/>
    <s v="Non"/>
    <s v="Messagerie non sécurisée, téléphone"/>
    <x v="1"/>
    <x v="1"/>
  </r>
  <r>
    <x v="8"/>
    <s v="V"/>
    <s v="Oui"/>
    <s v="Commune B"/>
    <s v="Je ne sais pas"/>
    <s v="Non"/>
    <s v="Messagerie non sécurisée, téléphone, courrier postal"/>
    <x v="1"/>
    <x v="1"/>
  </r>
  <r>
    <x v="9"/>
    <s v="Laboratoire du 5 "/>
    <s v="Oui"/>
    <s v="Commune A"/>
    <s v="Non"/>
    <s v="Non"/>
    <s v="Fax, messagerie non sécurisée, téléphone"/>
    <x v="1"/>
    <x v="1"/>
  </r>
  <r>
    <x v="9"/>
    <s v="Laboratoire Biobio"/>
    <s v="Non"/>
    <s v="Commune B"/>
    <s v="Non"/>
    <s v="Non"/>
    <s v="Fax, messagerie non sécuriséen téléphone"/>
    <x v="1"/>
    <x v="1"/>
  </r>
  <r>
    <x v="9"/>
    <s v="Laboratoire de l'étoile"/>
    <s v="Oui"/>
    <s v="Commune B"/>
    <s v="Oui"/>
    <s v="Oui"/>
    <s v="MSS, Fax, DMP, messagerie non sécurisée"/>
    <x v="3"/>
    <x v="3"/>
  </r>
  <r>
    <x v="9"/>
    <s v="Laboratoire d'ici"/>
    <s v="Oui"/>
    <s v="Commune C"/>
    <s v="Non"/>
    <s v="Oui"/>
    <s v="Fax, messagerie non sécurisée"/>
    <x v="1"/>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C3177C-F7D7-5C41-BD0D-35A0B088AB5D}" name="Tableau croisé dynamique3" cacheId="55"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chartFormat="9">
  <location ref="B35:H47" firstHeaderRow="1" firstDataRow="2" firstDataCol="1"/>
  <pivotFields count="9">
    <pivotField axis="axisRow" showAll="0">
      <items count="11">
        <item x="1"/>
        <item x="2"/>
        <item x="7"/>
        <item x="9"/>
        <item x="5"/>
        <item x="4"/>
        <item x="6"/>
        <item x="0"/>
        <item x="8"/>
        <item x="3"/>
        <item t="default"/>
      </items>
    </pivotField>
    <pivotField showAll="0"/>
    <pivotField showAll="0"/>
    <pivotField showAll="0"/>
    <pivotField showAll="0"/>
    <pivotField showAll="0"/>
    <pivotField showAll="0"/>
    <pivotField showAll="0">
      <items count="5">
        <item n="Non équipé" x="1"/>
        <item n="BAL NOM" x="0"/>
        <item n="BAL NOM + ORG" x="2"/>
        <item n="BAL ORG" x="3"/>
        <item t="default"/>
      </items>
    </pivotField>
    <pivotField axis="axisCol" dataField="1" showAll="0">
      <items count="6">
        <item x="2"/>
        <item x="1"/>
        <item x="3"/>
        <item x="4"/>
        <item x="0"/>
        <item t="default"/>
      </items>
    </pivotField>
  </pivotFields>
  <rowFields count="1">
    <field x="0"/>
  </rowFields>
  <rowItems count="11">
    <i>
      <x/>
    </i>
    <i>
      <x v="1"/>
    </i>
    <i>
      <x v="2"/>
    </i>
    <i>
      <x v="3"/>
    </i>
    <i>
      <x v="4"/>
    </i>
    <i>
      <x v="5"/>
    </i>
    <i>
      <x v="6"/>
    </i>
    <i>
      <x v="7"/>
    </i>
    <i>
      <x v="8"/>
    </i>
    <i>
      <x v="9"/>
    </i>
    <i t="grand">
      <x/>
    </i>
  </rowItems>
  <colFields count="1">
    <field x="8"/>
  </colFields>
  <colItems count="6">
    <i>
      <x/>
    </i>
    <i>
      <x v="1"/>
    </i>
    <i>
      <x v="2"/>
    </i>
    <i>
      <x v="3"/>
    </i>
    <i>
      <x v="4"/>
    </i>
    <i t="grand">
      <x/>
    </i>
  </colItems>
  <dataFields count="1">
    <dataField name="Nombre de A quelle fréquence utilisez-vous la MSSanté ?" fld="8" subtotal="count" baseField="0" baseItem="0"/>
  </dataFields>
  <formats count="1">
    <format dxfId="0">
      <pivotArea dataOnly="0" labelOnly="1" fieldPosition="0">
        <references count="1">
          <reference field="8" count="1">
            <x v="0"/>
          </reference>
        </references>
      </pivotArea>
    </format>
  </formats>
  <chartFormats count="15">
    <chartFormat chart="5" format="0" series="1">
      <pivotArea type="data" outline="0" fieldPosition="0">
        <references count="2">
          <reference field="4294967294" count="1" selected="0">
            <x v="0"/>
          </reference>
          <reference field="8" count="1" selected="0">
            <x v="0"/>
          </reference>
        </references>
      </pivotArea>
    </chartFormat>
    <chartFormat chart="5" format="1" series="1">
      <pivotArea type="data" outline="0" fieldPosition="0">
        <references count="2">
          <reference field="4294967294" count="1" selected="0">
            <x v="0"/>
          </reference>
          <reference field="8" count="1" selected="0">
            <x v="1"/>
          </reference>
        </references>
      </pivotArea>
    </chartFormat>
    <chartFormat chart="5" format="2" series="1">
      <pivotArea type="data" outline="0" fieldPosition="0">
        <references count="2">
          <reference field="4294967294" count="1" selected="0">
            <x v="0"/>
          </reference>
          <reference field="8" count="1" selected="0">
            <x v="2"/>
          </reference>
        </references>
      </pivotArea>
    </chartFormat>
    <chartFormat chart="5" format="3" series="1">
      <pivotArea type="data" outline="0" fieldPosition="0">
        <references count="2">
          <reference field="4294967294" count="1" selected="0">
            <x v="0"/>
          </reference>
          <reference field="8" count="1" selected="0">
            <x v="3"/>
          </reference>
        </references>
      </pivotArea>
    </chartFormat>
    <chartFormat chart="5" format="4" series="1">
      <pivotArea type="data" outline="0" fieldPosition="0">
        <references count="2">
          <reference field="4294967294" count="1" selected="0">
            <x v="0"/>
          </reference>
          <reference field="8" count="1" selected="0">
            <x v="4"/>
          </reference>
        </references>
      </pivotArea>
    </chartFormat>
    <chartFormat chart="6" format="5" series="1">
      <pivotArea type="data" outline="0" fieldPosition="0">
        <references count="2">
          <reference field="4294967294" count="1" selected="0">
            <x v="0"/>
          </reference>
          <reference field="8" count="1" selected="0">
            <x v="0"/>
          </reference>
        </references>
      </pivotArea>
    </chartFormat>
    <chartFormat chart="6" format="6" series="1">
      <pivotArea type="data" outline="0" fieldPosition="0">
        <references count="2">
          <reference field="4294967294" count="1" selected="0">
            <x v="0"/>
          </reference>
          <reference field="8" count="1" selected="0">
            <x v="1"/>
          </reference>
        </references>
      </pivotArea>
    </chartFormat>
    <chartFormat chart="6" format="7" series="1">
      <pivotArea type="data" outline="0" fieldPosition="0">
        <references count="2">
          <reference field="4294967294" count="1" selected="0">
            <x v="0"/>
          </reference>
          <reference field="8" count="1" selected="0">
            <x v="2"/>
          </reference>
        </references>
      </pivotArea>
    </chartFormat>
    <chartFormat chart="6" format="8" series="1">
      <pivotArea type="data" outline="0" fieldPosition="0">
        <references count="2">
          <reference field="4294967294" count="1" selected="0">
            <x v="0"/>
          </reference>
          <reference field="8" count="1" selected="0">
            <x v="3"/>
          </reference>
        </references>
      </pivotArea>
    </chartFormat>
    <chartFormat chart="6" format="9" series="1">
      <pivotArea type="data" outline="0" fieldPosition="0">
        <references count="2">
          <reference field="4294967294" count="1" selected="0">
            <x v="0"/>
          </reference>
          <reference field="8" count="1" selected="0">
            <x v="4"/>
          </reference>
        </references>
      </pivotArea>
    </chartFormat>
    <chartFormat chart="7" format="10" series="1">
      <pivotArea type="data" outline="0" fieldPosition="0">
        <references count="2">
          <reference field="4294967294" count="1" selected="0">
            <x v="0"/>
          </reference>
          <reference field="8" count="1" selected="0">
            <x v="0"/>
          </reference>
        </references>
      </pivotArea>
    </chartFormat>
    <chartFormat chart="7" format="11" series="1">
      <pivotArea type="data" outline="0" fieldPosition="0">
        <references count="2">
          <reference field="4294967294" count="1" selected="0">
            <x v="0"/>
          </reference>
          <reference field="8" count="1" selected="0">
            <x v="1"/>
          </reference>
        </references>
      </pivotArea>
    </chartFormat>
    <chartFormat chart="7" format="12" series="1">
      <pivotArea type="data" outline="0" fieldPosition="0">
        <references count="2">
          <reference field="4294967294" count="1" selected="0">
            <x v="0"/>
          </reference>
          <reference field="8" count="1" selected="0">
            <x v="2"/>
          </reference>
        </references>
      </pivotArea>
    </chartFormat>
    <chartFormat chart="7" format="13" series="1">
      <pivotArea type="data" outline="0" fieldPosition="0">
        <references count="2">
          <reference field="4294967294" count="1" selected="0">
            <x v="0"/>
          </reference>
          <reference field="8" count="1" selected="0">
            <x v="3"/>
          </reference>
        </references>
      </pivotArea>
    </chartFormat>
    <chartFormat chart="7" format="14" series="1">
      <pivotArea type="data" outline="0" fieldPosition="0">
        <references count="2">
          <reference field="4294967294" count="1" selected="0">
            <x v="0"/>
          </reference>
          <reference field="8" count="1" selected="0">
            <x v="4"/>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6A45E97-D34B-F542-A479-4FBA238E84DD}" name="Tableau croisé dynamique2" cacheId="55"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chartFormat="5">
  <location ref="B19:G31" firstHeaderRow="1" firstDataRow="2" firstDataCol="1"/>
  <pivotFields count="9">
    <pivotField axis="axisRow" showAll="0">
      <items count="11">
        <item x="1"/>
        <item x="2"/>
        <item x="7"/>
        <item x="9"/>
        <item x="5"/>
        <item x="4"/>
        <item x="6"/>
        <item x="0"/>
        <item x="8"/>
        <item x="3"/>
        <item t="default"/>
      </items>
    </pivotField>
    <pivotField showAll="0"/>
    <pivotField showAll="0"/>
    <pivotField showAll="0"/>
    <pivotField showAll="0"/>
    <pivotField showAll="0"/>
    <pivotField showAll="0"/>
    <pivotField axis="axisCol" dataField="1" showAll="0">
      <items count="5">
        <item n="Non équipé" x="1"/>
        <item n="BAL NOM" x="0"/>
        <item n="BAL NOM + ORG" x="2"/>
        <item n="BAL ORG" x="3"/>
        <item t="default"/>
      </items>
    </pivotField>
    <pivotField showAll="0"/>
  </pivotFields>
  <rowFields count="1">
    <field x="0"/>
  </rowFields>
  <rowItems count="11">
    <i>
      <x/>
    </i>
    <i>
      <x v="1"/>
    </i>
    <i>
      <x v="2"/>
    </i>
    <i>
      <x v="3"/>
    </i>
    <i>
      <x v="4"/>
    </i>
    <i>
      <x v="5"/>
    </i>
    <i>
      <x v="6"/>
    </i>
    <i>
      <x v="7"/>
    </i>
    <i>
      <x v="8"/>
    </i>
    <i>
      <x v="9"/>
    </i>
    <i t="grand">
      <x/>
    </i>
  </rowItems>
  <colFields count="1">
    <field x="7"/>
  </colFields>
  <colItems count="5">
    <i>
      <x/>
    </i>
    <i>
      <x v="1"/>
    </i>
    <i>
      <x v="2"/>
    </i>
    <i>
      <x v="3"/>
    </i>
    <i t="grand">
      <x/>
    </i>
  </colItems>
  <dataFields count="1">
    <dataField name="Nombre de Quel est le type de votre MSSanté ?" fld="7" subtotal="count" baseField="0" baseItem="0"/>
  </dataFields>
  <chartFormats count="8">
    <chartFormat chart="0" format="0" series="1">
      <pivotArea type="data" outline="0" fieldPosition="0">
        <references count="2">
          <reference field="4294967294" count="1" selected="0">
            <x v="0"/>
          </reference>
          <reference field="7" count="1" selected="0">
            <x v="0"/>
          </reference>
        </references>
      </pivotArea>
    </chartFormat>
    <chartFormat chart="0" format="1" series="1">
      <pivotArea type="data" outline="0" fieldPosition="0">
        <references count="2">
          <reference field="4294967294" count="1" selected="0">
            <x v="0"/>
          </reference>
          <reference field="7" count="1" selected="0">
            <x v="1"/>
          </reference>
        </references>
      </pivotArea>
    </chartFormat>
    <chartFormat chart="0" format="2" series="1">
      <pivotArea type="data" outline="0" fieldPosition="0">
        <references count="2">
          <reference field="4294967294" count="1" selected="0">
            <x v="0"/>
          </reference>
          <reference field="7" count="1" selected="0">
            <x v="2"/>
          </reference>
        </references>
      </pivotArea>
    </chartFormat>
    <chartFormat chart="0" format="3" series="1">
      <pivotArea type="data" outline="0" fieldPosition="0">
        <references count="2">
          <reference field="4294967294" count="1" selected="0">
            <x v="0"/>
          </reference>
          <reference field="7" count="1" selected="0">
            <x v="3"/>
          </reference>
        </references>
      </pivotArea>
    </chartFormat>
    <chartFormat chart="4" format="8" series="1">
      <pivotArea type="data" outline="0" fieldPosition="0">
        <references count="2">
          <reference field="4294967294" count="1" selected="0">
            <x v="0"/>
          </reference>
          <reference field="7" count="1" selected="0">
            <x v="0"/>
          </reference>
        </references>
      </pivotArea>
    </chartFormat>
    <chartFormat chart="4" format="9" series="1">
      <pivotArea type="data" outline="0" fieldPosition="0">
        <references count="2">
          <reference field="4294967294" count="1" selected="0">
            <x v="0"/>
          </reference>
          <reference field="7" count="1" selected="0">
            <x v="1"/>
          </reference>
        </references>
      </pivotArea>
    </chartFormat>
    <chartFormat chart="4" format="10" series="1">
      <pivotArea type="data" outline="0" fieldPosition="0">
        <references count="2">
          <reference field="4294967294" count="1" selected="0">
            <x v="0"/>
          </reference>
          <reference field="7" count="1" selected="0">
            <x v="2"/>
          </reference>
        </references>
      </pivotArea>
    </chartFormat>
    <chartFormat chart="4" format="11" series="1">
      <pivotArea type="data" outline="0" fieldPosition="0">
        <references count="2">
          <reference field="4294967294" count="1" selected="0">
            <x v="0"/>
          </reference>
          <reference field="7" count="1" selected="0">
            <x v="3"/>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CBC9F-A10A-754B-AB4C-1A219E2825E2}" name="Tableau croisé dynamique1" cacheId="54"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chartFormat="8">
  <location ref="B3:G15" firstHeaderRow="1" firstDataRow="2" firstDataCol="1"/>
  <pivotFields count="5">
    <pivotField axis="axisRow" showAll="0">
      <items count="11">
        <item x="1"/>
        <item x="2"/>
        <item x="7"/>
        <item x="9"/>
        <item x="5"/>
        <item x="4"/>
        <item x="6"/>
        <item x="0"/>
        <item x="8"/>
        <item x="3"/>
        <item t="default"/>
      </items>
    </pivotField>
    <pivotField showAll="0"/>
    <pivotField showAll="0"/>
    <pivotField showAll="0"/>
    <pivotField axis="axisCol" dataField="1" showAll="0">
      <items count="5">
        <item x="2"/>
        <item x="1"/>
        <item x="0"/>
        <item x="3"/>
        <item t="default"/>
      </items>
    </pivotField>
  </pivotFields>
  <rowFields count="1">
    <field x="0"/>
  </rowFields>
  <rowItems count="11">
    <i>
      <x/>
    </i>
    <i>
      <x v="1"/>
    </i>
    <i>
      <x v="2"/>
    </i>
    <i>
      <x v="3"/>
    </i>
    <i>
      <x v="4"/>
    </i>
    <i>
      <x v="5"/>
    </i>
    <i>
      <x v="6"/>
    </i>
    <i>
      <x v="7"/>
    </i>
    <i>
      <x v="8"/>
    </i>
    <i>
      <x v="9"/>
    </i>
    <i t="grand">
      <x/>
    </i>
  </rowItems>
  <colFields count="1">
    <field x="4"/>
  </colFields>
  <colItems count="5">
    <i>
      <x/>
    </i>
    <i>
      <x v="1"/>
    </i>
    <i>
      <x v="2"/>
    </i>
    <i>
      <x v="3"/>
    </i>
    <i t="grand">
      <x/>
    </i>
  </colItems>
  <dataFields count="1">
    <dataField name="Nombre de Avez-vous une adresse de Messagerie de Santé Sécurisée (MSSanté) ? " fld="4" subtotal="count" baseField="0" baseItem="0"/>
  </dataFields>
  <chartFormats count="8">
    <chartFormat chart="0" format="0" series="1">
      <pivotArea type="data" outline="0" fieldPosition="0">
        <references count="1">
          <reference field="4294967294" count="1" selected="0">
            <x v="0"/>
          </reference>
        </references>
      </pivotArea>
    </chartFormat>
    <chartFormat chart="0" format="19" series="1">
      <pivotArea type="data" outline="0" fieldPosition="0">
        <references count="2">
          <reference field="4294967294" count="1" selected="0">
            <x v="0"/>
          </reference>
          <reference field="4" count="1" selected="0">
            <x v="2"/>
          </reference>
        </references>
      </pivotArea>
    </chartFormat>
    <chartFormat chart="0" format="20" series="1">
      <pivotArea type="data" outline="0" fieldPosition="0">
        <references count="2">
          <reference field="4294967294" count="1" selected="0">
            <x v="0"/>
          </reference>
          <reference field="4" count="1" selected="0">
            <x v="3"/>
          </reference>
        </references>
      </pivotArea>
    </chartFormat>
    <chartFormat chart="0" format="21" series="1">
      <pivotArea type="data" outline="0" fieldPosition="0">
        <references count="2">
          <reference field="4294967294" count="1" selected="0">
            <x v="0"/>
          </reference>
          <reference field="4" count="1" selected="0">
            <x v="1"/>
          </reference>
        </references>
      </pivotArea>
    </chartFormat>
    <chartFormat chart="7" format="26" series="1">
      <pivotArea type="data" outline="0" fieldPosition="0">
        <references count="2">
          <reference field="4294967294" count="1" selected="0">
            <x v="0"/>
          </reference>
          <reference field="4" count="1" selected="0">
            <x v="0"/>
          </reference>
        </references>
      </pivotArea>
    </chartFormat>
    <chartFormat chart="7" format="27" series="1">
      <pivotArea type="data" outline="0" fieldPosition="0">
        <references count="2">
          <reference field="4294967294" count="1" selected="0">
            <x v="0"/>
          </reference>
          <reference field="4" count="1" selected="0">
            <x v="1"/>
          </reference>
        </references>
      </pivotArea>
    </chartFormat>
    <chartFormat chart="7" format="28" series="1">
      <pivotArea type="data" outline="0" fieldPosition="0">
        <references count="2">
          <reference field="4294967294" count="1" selected="0">
            <x v="0"/>
          </reference>
          <reference field="4" count="1" selected="0">
            <x v="2"/>
          </reference>
        </references>
      </pivotArea>
    </chartFormat>
    <chartFormat chart="7" format="29" series="1">
      <pivotArea type="data" outline="0" fieldPosition="0">
        <references count="2">
          <reference field="4294967294" count="1" selected="0">
            <x v="0"/>
          </reference>
          <reference field="4" count="1" selected="0">
            <x v="3"/>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3"/>
  <sheetViews>
    <sheetView zoomScale="125" workbookViewId="0">
      <selection activeCell="A4" sqref="A4"/>
    </sheetView>
  </sheetViews>
  <sheetFormatPr defaultColWidth="8.85546875" defaultRowHeight="15"/>
  <cols>
    <col min="3" max="3" width="11.140625" customWidth="1"/>
    <col min="7" max="7" width="13" customWidth="1"/>
    <col min="10" max="10" width="12.85546875" customWidth="1"/>
    <col min="11" max="11" width="15.140625" customWidth="1"/>
    <col min="12" max="12" width="13.42578125" customWidth="1"/>
    <col min="13" max="13" width="17" customWidth="1"/>
    <col min="14" max="14" width="15.7109375" customWidth="1"/>
    <col min="15" max="15" width="20.85546875" customWidth="1"/>
    <col min="16" max="16" width="21.28515625" customWidth="1"/>
    <col min="17" max="17" width="14.42578125" customWidth="1"/>
    <col min="18" max="18" width="16.85546875" customWidth="1"/>
  </cols>
  <sheetData>
    <row r="2" spans="1:18" ht="24">
      <c r="B2" s="1" t="s">
        <v>0</v>
      </c>
      <c r="C2" s="1"/>
      <c r="D2" s="1"/>
      <c r="E2" s="1"/>
    </row>
    <row r="4" spans="1:18" ht="63" customHeight="1">
      <c r="B4" s="40" t="s">
        <v>1</v>
      </c>
      <c r="C4" s="41"/>
      <c r="D4" s="41"/>
      <c r="E4" s="41"/>
      <c r="F4" s="41"/>
      <c r="G4" s="41"/>
      <c r="H4" s="41"/>
      <c r="I4" s="41"/>
      <c r="J4" s="41"/>
      <c r="K4" s="41"/>
      <c r="L4" s="41"/>
      <c r="M4" s="41"/>
      <c r="N4" s="41"/>
      <c r="O4" s="41"/>
      <c r="P4" s="41"/>
    </row>
    <row r="6" spans="1:18" ht="123.95" customHeight="1">
      <c r="B6" s="41" t="s">
        <v>2</v>
      </c>
      <c r="C6" s="41"/>
      <c r="D6" s="41"/>
      <c r="E6" s="41"/>
      <c r="F6" s="41"/>
      <c r="G6" s="41"/>
      <c r="H6" s="41"/>
      <c r="I6" s="41"/>
      <c r="J6" s="41"/>
      <c r="K6" s="41"/>
      <c r="L6" s="41"/>
      <c r="M6" s="41"/>
      <c r="N6" s="41"/>
      <c r="O6" s="41"/>
      <c r="P6" s="41"/>
    </row>
    <row r="7" spans="1:18" ht="12.95" customHeight="1">
      <c r="B7" s="2"/>
      <c r="C7" s="2"/>
      <c r="D7" s="2"/>
      <c r="E7" s="2"/>
      <c r="F7" s="2"/>
      <c r="G7" s="2"/>
      <c r="H7" s="2"/>
      <c r="I7" s="2"/>
      <c r="J7" s="2"/>
      <c r="K7" s="2"/>
      <c r="L7" s="2"/>
      <c r="M7" s="2"/>
      <c r="N7" s="2"/>
      <c r="O7" s="2"/>
      <c r="P7" s="2"/>
    </row>
    <row r="8" spans="1:18">
      <c r="B8" s="4" t="s">
        <v>3</v>
      </c>
      <c r="C8" s="4"/>
      <c r="D8" s="4"/>
      <c r="E8" s="4"/>
      <c r="J8" s="10"/>
    </row>
    <row r="9" spans="1:18" ht="15.95" thickBot="1">
      <c r="B9" s="4"/>
      <c r="C9" s="4"/>
    </row>
    <row r="10" spans="1:18" ht="144.94999999999999" customHeight="1" thickBot="1">
      <c r="B10" s="4"/>
      <c r="C10" s="3" t="s">
        <v>4</v>
      </c>
      <c r="D10" s="3" t="s">
        <v>5</v>
      </c>
      <c r="E10" s="3" t="s">
        <v>6</v>
      </c>
      <c r="F10" s="3" t="s">
        <v>7</v>
      </c>
      <c r="G10" s="3" t="s">
        <v>8</v>
      </c>
      <c r="H10" s="3" t="s">
        <v>9</v>
      </c>
      <c r="I10" s="3" t="s">
        <v>10</v>
      </c>
      <c r="J10" s="3" t="s">
        <v>11</v>
      </c>
      <c r="K10" s="3" t="s">
        <v>12</v>
      </c>
      <c r="L10" s="3" t="s">
        <v>13</v>
      </c>
      <c r="M10" s="3" t="s">
        <v>14</v>
      </c>
      <c r="N10" s="3" t="s">
        <v>15</v>
      </c>
      <c r="O10" s="3" t="s">
        <v>16</v>
      </c>
      <c r="P10" s="3" t="s">
        <v>17</v>
      </c>
      <c r="Q10" s="3" t="s">
        <v>18</v>
      </c>
      <c r="R10" s="3" t="s">
        <v>19</v>
      </c>
    </row>
    <row r="11" spans="1:18" ht="212.1" customHeight="1" thickBot="1">
      <c r="B11" s="3" t="s">
        <v>20</v>
      </c>
      <c r="C11" s="3" t="s">
        <v>21</v>
      </c>
      <c r="D11" s="3"/>
      <c r="E11" s="3" t="s">
        <v>22</v>
      </c>
      <c r="F11" s="3" t="s">
        <v>23</v>
      </c>
      <c r="G11" s="3" t="s">
        <v>24</v>
      </c>
      <c r="H11" s="3" t="s">
        <v>25</v>
      </c>
      <c r="I11" s="3" t="s">
        <v>26</v>
      </c>
      <c r="J11" s="3" t="s">
        <v>27</v>
      </c>
      <c r="K11" s="3" t="s">
        <v>24</v>
      </c>
      <c r="L11" s="3" t="s">
        <v>28</v>
      </c>
      <c r="M11" s="3" t="s">
        <v>28</v>
      </c>
      <c r="N11" s="3" t="s">
        <v>29</v>
      </c>
      <c r="O11" s="3" t="s">
        <v>30</v>
      </c>
      <c r="P11" s="3" t="s">
        <v>31</v>
      </c>
      <c r="Q11" s="3" t="s">
        <v>32</v>
      </c>
      <c r="R11" s="3" t="s">
        <v>33</v>
      </c>
    </row>
    <row r="12" spans="1:18">
      <c r="A12" s="13"/>
      <c r="P12" s="12"/>
    </row>
    <row r="13" spans="1:18" ht="72.95" customHeight="1"/>
    <row r="22" spans="2:2">
      <c r="B22" s="6"/>
    </row>
    <row r="23" spans="2:2">
      <c r="B23" s="6"/>
    </row>
  </sheetData>
  <mergeCells count="2">
    <mergeCell ref="B4:P4"/>
    <mergeCell ref="B6:P6"/>
  </mergeCells>
  <phoneticPr fontId="1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BB53E-A16C-C740-9233-E79A178C1F21}">
  <dimension ref="B2:S29"/>
  <sheetViews>
    <sheetView zoomScale="114" workbookViewId="0">
      <pane ySplit="4" topLeftCell="A5" activePane="bottomLeft" state="frozen"/>
      <selection pane="bottomLeft" activeCell="P5" sqref="P5"/>
    </sheetView>
  </sheetViews>
  <sheetFormatPr defaultColWidth="11.42578125" defaultRowHeight="15"/>
  <cols>
    <col min="1" max="1" width="3.42578125" customWidth="1"/>
    <col min="12" max="12" width="14.140625" customWidth="1"/>
    <col min="13" max="13" width="13.7109375" customWidth="1"/>
    <col min="14" max="14" width="13" customWidth="1"/>
    <col min="15" max="16" width="14.42578125" customWidth="1"/>
    <col min="19" max="19" width="18" customWidth="1"/>
  </cols>
  <sheetData>
    <row r="2" spans="2:19" ht="24">
      <c r="B2" s="14" t="s">
        <v>34</v>
      </c>
      <c r="C2" s="14"/>
      <c r="D2" s="14"/>
    </row>
    <row r="3" spans="2:19" ht="15.95" thickBot="1">
      <c r="L3" s="15" t="s">
        <v>35</v>
      </c>
      <c r="M3" s="17" t="s">
        <v>36</v>
      </c>
      <c r="N3" s="19" t="s">
        <v>37</v>
      </c>
      <c r="O3" s="21" t="s">
        <v>38</v>
      </c>
      <c r="P3" s="25" t="s">
        <v>39</v>
      </c>
    </row>
    <row r="4" spans="2:19" ht="72.95" thickBot="1">
      <c r="B4" s="3" t="s">
        <v>40</v>
      </c>
      <c r="C4" s="3" t="s">
        <v>41</v>
      </c>
      <c r="D4" s="3" t="s">
        <v>42</v>
      </c>
      <c r="E4" s="3" t="s">
        <v>43</v>
      </c>
      <c r="F4" s="3" t="s">
        <v>8</v>
      </c>
      <c r="G4" s="28" t="s">
        <v>44</v>
      </c>
      <c r="H4" s="3" t="s">
        <v>9</v>
      </c>
      <c r="I4" s="3" t="s">
        <v>10</v>
      </c>
      <c r="J4" s="3" t="s">
        <v>11</v>
      </c>
      <c r="K4" s="3" t="s">
        <v>12</v>
      </c>
      <c r="L4" s="16" t="s">
        <v>13</v>
      </c>
      <c r="M4" s="18" t="s">
        <v>14</v>
      </c>
      <c r="N4" s="20" t="s">
        <v>15</v>
      </c>
      <c r="O4" s="22" t="s">
        <v>16</v>
      </c>
      <c r="P4" s="26" t="s">
        <v>45</v>
      </c>
      <c r="Q4" s="3" t="s">
        <v>17</v>
      </c>
      <c r="R4" s="3" t="s">
        <v>46</v>
      </c>
      <c r="S4" s="3" t="s">
        <v>47</v>
      </c>
    </row>
    <row r="5" spans="2:19" ht="36.950000000000003" thickBot="1">
      <c r="B5" s="31" t="s">
        <v>48</v>
      </c>
      <c r="C5" s="32" t="s">
        <v>49</v>
      </c>
      <c r="D5" s="32" t="s">
        <v>50</v>
      </c>
      <c r="E5" s="32" t="s">
        <v>51</v>
      </c>
      <c r="F5" s="32" t="s">
        <v>50</v>
      </c>
      <c r="G5" s="33" t="s">
        <v>50</v>
      </c>
      <c r="H5" s="32" t="s">
        <v>52</v>
      </c>
      <c r="I5" s="32" t="s">
        <v>53</v>
      </c>
      <c r="J5" s="32" t="s">
        <v>54</v>
      </c>
      <c r="K5" s="32" t="s">
        <v>55</v>
      </c>
      <c r="L5" s="32">
        <v>2</v>
      </c>
      <c r="M5" s="32">
        <v>3</v>
      </c>
      <c r="N5" s="32">
        <v>3</v>
      </c>
      <c r="O5" s="32">
        <v>4</v>
      </c>
      <c r="P5" s="34">
        <f>AVERAGE(L5:O5)</f>
        <v>3</v>
      </c>
      <c r="Q5" s="32" t="s">
        <v>50</v>
      </c>
      <c r="R5" s="32"/>
      <c r="S5" s="32"/>
    </row>
    <row r="6" spans="2:19" ht="60.95" thickBot="1">
      <c r="B6" s="35" t="s">
        <v>48</v>
      </c>
      <c r="C6" s="32" t="s">
        <v>56</v>
      </c>
      <c r="D6" s="32" t="s">
        <v>50</v>
      </c>
      <c r="E6" s="32" t="s">
        <v>57</v>
      </c>
      <c r="F6" s="32" t="s">
        <v>55</v>
      </c>
      <c r="G6" s="33" t="s">
        <v>55</v>
      </c>
      <c r="H6" s="32" t="s">
        <v>58</v>
      </c>
      <c r="I6" s="32" t="s">
        <v>59</v>
      </c>
      <c r="J6" s="32" t="s">
        <v>59</v>
      </c>
      <c r="K6" s="32" t="s">
        <v>59</v>
      </c>
      <c r="L6" s="32" t="s">
        <v>59</v>
      </c>
      <c r="M6" s="32" t="s">
        <v>59</v>
      </c>
      <c r="N6" s="32">
        <v>2</v>
      </c>
      <c r="O6" s="32">
        <v>2</v>
      </c>
      <c r="P6" s="34">
        <f t="shared" ref="P6:P29" si="0">AVERAGE(L6:O6)</f>
        <v>2</v>
      </c>
      <c r="Q6" s="32" t="s">
        <v>50</v>
      </c>
      <c r="R6" s="32"/>
      <c r="S6" s="32"/>
    </row>
    <row r="7" spans="2:19" ht="36.950000000000003" thickBot="1">
      <c r="B7" s="35" t="s">
        <v>60</v>
      </c>
      <c r="C7" s="32" t="s">
        <v>61</v>
      </c>
      <c r="D7" s="32" t="s">
        <v>50</v>
      </c>
      <c r="E7" s="32" t="s">
        <v>51</v>
      </c>
      <c r="F7" s="32" t="s">
        <v>50</v>
      </c>
      <c r="G7" s="33" t="s">
        <v>50</v>
      </c>
      <c r="H7" s="32" t="s">
        <v>62</v>
      </c>
      <c r="I7" s="32" t="s">
        <v>63</v>
      </c>
      <c r="J7" s="32" t="s">
        <v>64</v>
      </c>
      <c r="K7" s="32" t="s">
        <v>50</v>
      </c>
      <c r="L7" s="32">
        <v>4</v>
      </c>
      <c r="M7" s="32">
        <v>5</v>
      </c>
      <c r="N7" s="32">
        <v>5</v>
      </c>
      <c r="O7" s="32">
        <v>5</v>
      </c>
      <c r="P7" s="34">
        <f t="shared" si="0"/>
        <v>4.75</v>
      </c>
      <c r="Q7" s="32" t="s">
        <v>55</v>
      </c>
      <c r="R7" s="32"/>
      <c r="S7" s="32"/>
    </row>
    <row r="8" spans="2:19" ht="36.950000000000003" thickBot="1">
      <c r="B8" s="35" t="s">
        <v>65</v>
      </c>
      <c r="C8" s="32" t="s">
        <v>66</v>
      </c>
      <c r="D8" s="32" t="s">
        <v>50</v>
      </c>
      <c r="E8" s="32" t="s">
        <v>51</v>
      </c>
      <c r="F8" s="32" t="s">
        <v>50</v>
      </c>
      <c r="G8" s="33" t="s">
        <v>50</v>
      </c>
      <c r="H8" s="32" t="s">
        <v>67</v>
      </c>
      <c r="I8" s="32" t="s">
        <v>53</v>
      </c>
      <c r="J8" s="32" t="s">
        <v>54</v>
      </c>
      <c r="K8" s="32" t="s">
        <v>50</v>
      </c>
      <c r="L8" s="32">
        <v>4</v>
      </c>
      <c r="M8" s="32">
        <v>5</v>
      </c>
      <c r="N8" s="32">
        <v>4</v>
      </c>
      <c r="O8" s="32">
        <v>5</v>
      </c>
      <c r="P8" s="34">
        <f t="shared" si="0"/>
        <v>4.5</v>
      </c>
      <c r="Q8" s="32" t="s">
        <v>55</v>
      </c>
      <c r="R8" s="32"/>
      <c r="S8" s="32"/>
    </row>
    <row r="9" spans="2:19" ht="36.950000000000003" thickBot="1">
      <c r="B9" s="35" t="s">
        <v>65</v>
      </c>
      <c r="C9" s="32" t="s">
        <v>68</v>
      </c>
      <c r="D9" s="32" t="s">
        <v>50</v>
      </c>
      <c r="E9" s="32" t="s">
        <v>57</v>
      </c>
      <c r="F9" s="32" t="s">
        <v>50</v>
      </c>
      <c r="G9" s="33" t="s">
        <v>50</v>
      </c>
      <c r="H9" s="32" t="s">
        <v>69</v>
      </c>
      <c r="I9" s="32" t="s">
        <v>53</v>
      </c>
      <c r="J9" s="32" t="s">
        <v>70</v>
      </c>
      <c r="K9" s="32" t="s">
        <v>55</v>
      </c>
      <c r="L9" s="32">
        <v>1</v>
      </c>
      <c r="M9" s="32">
        <v>1</v>
      </c>
      <c r="N9" s="32">
        <v>2</v>
      </c>
      <c r="O9" s="32">
        <v>4</v>
      </c>
      <c r="P9" s="34">
        <f t="shared" si="0"/>
        <v>2</v>
      </c>
      <c r="Q9" s="32" t="s">
        <v>50</v>
      </c>
      <c r="R9" s="32"/>
      <c r="S9" s="32"/>
    </row>
    <row r="10" spans="2:19" ht="48.95" thickBot="1">
      <c r="B10" s="35" t="s">
        <v>65</v>
      </c>
      <c r="C10" s="32" t="s">
        <v>71</v>
      </c>
      <c r="D10" s="32" t="s">
        <v>50</v>
      </c>
      <c r="E10" s="32" t="s">
        <v>72</v>
      </c>
      <c r="F10" s="32" t="s">
        <v>50</v>
      </c>
      <c r="G10" s="33" t="s">
        <v>55</v>
      </c>
      <c r="H10" s="32" t="s">
        <v>73</v>
      </c>
      <c r="I10" s="32" t="s">
        <v>53</v>
      </c>
      <c r="J10" s="32" t="s">
        <v>74</v>
      </c>
      <c r="K10" s="32" t="s">
        <v>55</v>
      </c>
      <c r="L10" s="32">
        <v>1</v>
      </c>
      <c r="M10" s="32">
        <v>1</v>
      </c>
      <c r="N10" s="32">
        <v>2</v>
      </c>
      <c r="O10" s="32">
        <v>3</v>
      </c>
      <c r="P10" s="34">
        <f t="shared" si="0"/>
        <v>1.75</v>
      </c>
      <c r="Q10" s="32" t="s">
        <v>55</v>
      </c>
      <c r="R10" s="32"/>
      <c r="S10" s="32"/>
    </row>
    <row r="11" spans="2:19" ht="48.95" thickBot="1">
      <c r="B11" s="35" t="s">
        <v>65</v>
      </c>
      <c r="C11" s="32" t="s">
        <v>75</v>
      </c>
      <c r="D11" s="32" t="s">
        <v>55</v>
      </c>
      <c r="E11" s="32" t="s">
        <v>51</v>
      </c>
      <c r="F11" s="32" t="s">
        <v>76</v>
      </c>
      <c r="G11" s="33" t="s">
        <v>50</v>
      </c>
      <c r="H11" s="32" t="s">
        <v>77</v>
      </c>
      <c r="I11" s="32" t="s">
        <v>59</v>
      </c>
      <c r="J11" s="32" t="s">
        <v>59</v>
      </c>
      <c r="K11" s="32" t="s">
        <v>59</v>
      </c>
      <c r="L11" s="32" t="s">
        <v>59</v>
      </c>
      <c r="M11" s="32" t="s">
        <v>59</v>
      </c>
      <c r="N11" s="32">
        <v>1</v>
      </c>
      <c r="O11" s="32">
        <v>2</v>
      </c>
      <c r="P11" s="34">
        <f t="shared" si="0"/>
        <v>1.5</v>
      </c>
      <c r="Q11" s="32" t="s">
        <v>50</v>
      </c>
      <c r="R11" s="32"/>
      <c r="S11" s="32"/>
    </row>
    <row r="12" spans="2:19" ht="36.950000000000003" thickBot="1">
      <c r="B12" s="35" t="s">
        <v>78</v>
      </c>
      <c r="C12" s="32" t="s">
        <v>79</v>
      </c>
      <c r="D12" s="32" t="s">
        <v>50</v>
      </c>
      <c r="E12" s="32" t="s">
        <v>57</v>
      </c>
      <c r="F12" s="32" t="s">
        <v>80</v>
      </c>
      <c r="G12" s="33" t="s">
        <v>55</v>
      </c>
      <c r="H12" s="32" t="s">
        <v>81</v>
      </c>
      <c r="I12" s="32" t="s">
        <v>53</v>
      </c>
      <c r="J12" s="32" t="s">
        <v>70</v>
      </c>
      <c r="K12" s="32" t="s">
        <v>55</v>
      </c>
      <c r="L12" s="32">
        <v>3</v>
      </c>
      <c r="M12" s="32">
        <v>3</v>
      </c>
      <c r="N12" s="32">
        <v>3</v>
      </c>
      <c r="O12" s="32">
        <v>5</v>
      </c>
      <c r="P12" s="34">
        <f t="shared" si="0"/>
        <v>3.5</v>
      </c>
      <c r="Q12" s="32" t="s">
        <v>50</v>
      </c>
      <c r="R12" s="32"/>
      <c r="S12" s="32"/>
    </row>
    <row r="13" spans="2:19" ht="36.950000000000003" thickBot="1">
      <c r="B13" s="35" t="s">
        <v>78</v>
      </c>
      <c r="C13" s="32" t="s">
        <v>82</v>
      </c>
      <c r="D13" s="32" t="s">
        <v>50</v>
      </c>
      <c r="E13" s="32" t="s">
        <v>72</v>
      </c>
      <c r="F13" s="32" t="s">
        <v>55</v>
      </c>
      <c r="G13" s="33" t="s">
        <v>50</v>
      </c>
      <c r="H13" s="32" t="s">
        <v>83</v>
      </c>
      <c r="I13" s="32" t="s">
        <v>59</v>
      </c>
      <c r="J13" s="32" t="s">
        <v>59</v>
      </c>
      <c r="K13" s="32" t="s">
        <v>59</v>
      </c>
      <c r="L13" s="32" t="s">
        <v>59</v>
      </c>
      <c r="M13" s="32" t="s">
        <v>59</v>
      </c>
      <c r="N13" s="32">
        <v>1</v>
      </c>
      <c r="O13" s="32">
        <v>3</v>
      </c>
      <c r="P13" s="34">
        <f t="shared" si="0"/>
        <v>2</v>
      </c>
      <c r="Q13" s="32" t="s">
        <v>84</v>
      </c>
      <c r="R13" s="32"/>
      <c r="S13" s="32"/>
    </row>
    <row r="14" spans="2:19" ht="36.950000000000003" thickBot="1">
      <c r="B14" s="35" t="s">
        <v>85</v>
      </c>
      <c r="C14" s="32" t="s">
        <v>86</v>
      </c>
      <c r="D14" s="32" t="s">
        <v>50</v>
      </c>
      <c r="E14" s="32" t="s">
        <v>57</v>
      </c>
      <c r="F14" s="32" t="s">
        <v>55</v>
      </c>
      <c r="G14" s="33" t="s">
        <v>55</v>
      </c>
      <c r="H14" s="32" t="s">
        <v>83</v>
      </c>
      <c r="I14" s="32" t="s">
        <v>59</v>
      </c>
      <c r="J14" s="32" t="s">
        <v>59</v>
      </c>
      <c r="K14" s="32" t="s">
        <v>59</v>
      </c>
      <c r="L14" s="32" t="s">
        <v>59</v>
      </c>
      <c r="M14" s="32" t="s">
        <v>59</v>
      </c>
      <c r="N14" s="32">
        <v>2</v>
      </c>
      <c r="O14" s="32">
        <v>2</v>
      </c>
      <c r="P14" s="34">
        <f t="shared" si="0"/>
        <v>2</v>
      </c>
      <c r="Q14" s="32" t="s">
        <v>50</v>
      </c>
      <c r="R14" s="32"/>
      <c r="S14" s="32"/>
    </row>
    <row r="15" spans="2:19" ht="36.950000000000003" thickBot="1">
      <c r="B15" s="35" t="s">
        <v>87</v>
      </c>
      <c r="C15" s="32" t="s">
        <v>88</v>
      </c>
      <c r="D15" s="32" t="s">
        <v>50</v>
      </c>
      <c r="E15" s="32" t="s">
        <v>51</v>
      </c>
      <c r="F15" s="32" t="s">
        <v>50</v>
      </c>
      <c r="G15" s="33" t="s">
        <v>50</v>
      </c>
      <c r="H15" s="32" t="s">
        <v>89</v>
      </c>
      <c r="I15" s="32" t="s">
        <v>90</v>
      </c>
      <c r="J15" s="32" t="s">
        <v>54</v>
      </c>
      <c r="K15" s="32" t="s">
        <v>50</v>
      </c>
      <c r="L15" s="32">
        <v>4</v>
      </c>
      <c r="M15" s="32">
        <v>5</v>
      </c>
      <c r="N15" s="32">
        <v>3</v>
      </c>
      <c r="O15" s="32">
        <v>4</v>
      </c>
      <c r="P15" s="34">
        <f t="shared" si="0"/>
        <v>4</v>
      </c>
      <c r="Q15" s="32" t="s">
        <v>50</v>
      </c>
      <c r="R15" s="32"/>
      <c r="S15" s="32"/>
    </row>
    <row r="16" spans="2:19" ht="24.95" thickBot="1">
      <c r="B16" s="35" t="s">
        <v>87</v>
      </c>
      <c r="C16" s="32" t="s">
        <v>91</v>
      </c>
      <c r="D16" s="32" t="s">
        <v>50</v>
      </c>
      <c r="E16" s="32" t="s">
        <v>57</v>
      </c>
      <c r="F16" s="32" t="s">
        <v>55</v>
      </c>
      <c r="G16" s="33" t="s">
        <v>50</v>
      </c>
      <c r="H16" s="32" t="s">
        <v>92</v>
      </c>
      <c r="I16" s="32" t="s">
        <v>59</v>
      </c>
      <c r="J16" s="32" t="s">
        <v>59</v>
      </c>
      <c r="K16" s="32" t="s">
        <v>59</v>
      </c>
      <c r="L16" s="32" t="s">
        <v>59</v>
      </c>
      <c r="M16" s="32" t="s">
        <v>59</v>
      </c>
      <c r="N16" s="32">
        <v>4</v>
      </c>
      <c r="O16" s="32">
        <v>5</v>
      </c>
      <c r="P16" s="34">
        <f t="shared" si="0"/>
        <v>4.5</v>
      </c>
      <c r="Q16" s="32" t="s">
        <v>84</v>
      </c>
      <c r="R16" s="32"/>
      <c r="S16" s="32"/>
    </row>
    <row r="17" spans="2:19" ht="36.950000000000003" thickBot="1">
      <c r="B17" s="35" t="s">
        <v>87</v>
      </c>
      <c r="C17" s="32" t="s">
        <v>93</v>
      </c>
      <c r="D17" s="32" t="s">
        <v>55</v>
      </c>
      <c r="E17" s="32" t="s">
        <v>72</v>
      </c>
      <c r="F17" s="32" t="s">
        <v>76</v>
      </c>
      <c r="G17" s="33" t="s">
        <v>50</v>
      </c>
      <c r="H17" s="32" t="s">
        <v>94</v>
      </c>
      <c r="I17" s="32" t="s">
        <v>59</v>
      </c>
      <c r="J17" s="32" t="s">
        <v>59</v>
      </c>
      <c r="K17" s="32" t="s">
        <v>59</v>
      </c>
      <c r="L17" s="32" t="s">
        <v>59</v>
      </c>
      <c r="M17" s="32" t="s">
        <v>59</v>
      </c>
      <c r="N17" s="32">
        <v>3</v>
      </c>
      <c r="O17" s="32">
        <v>2</v>
      </c>
      <c r="P17" s="34">
        <f t="shared" si="0"/>
        <v>2.5</v>
      </c>
      <c r="Q17" s="32" t="s">
        <v>50</v>
      </c>
      <c r="R17" s="32"/>
      <c r="S17" s="32"/>
    </row>
    <row r="18" spans="2:19" ht="24.95" thickBot="1">
      <c r="B18" s="35" t="s">
        <v>95</v>
      </c>
      <c r="C18" s="32" t="s">
        <v>96</v>
      </c>
      <c r="D18" s="32" t="s">
        <v>50</v>
      </c>
      <c r="E18" s="32" t="s">
        <v>57</v>
      </c>
      <c r="F18" s="32" t="s">
        <v>50</v>
      </c>
      <c r="G18" s="33" t="s">
        <v>50</v>
      </c>
      <c r="H18" s="32" t="s">
        <v>97</v>
      </c>
      <c r="I18" s="32" t="s">
        <v>90</v>
      </c>
      <c r="J18" s="32" t="s">
        <v>70</v>
      </c>
      <c r="K18" s="32" t="s">
        <v>55</v>
      </c>
      <c r="L18" s="32">
        <v>2</v>
      </c>
      <c r="M18" s="32">
        <v>3</v>
      </c>
      <c r="N18" s="32">
        <v>3</v>
      </c>
      <c r="O18" s="32">
        <v>4</v>
      </c>
      <c r="P18" s="34">
        <f t="shared" si="0"/>
        <v>3</v>
      </c>
      <c r="Q18" s="32" t="s">
        <v>50</v>
      </c>
      <c r="R18" s="32"/>
      <c r="S18" s="32"/>
    </row>
    <row r="19" spans="2:19" ht="24.95" thickBot="1">
      <c r="B19" s="35" t="s">
        <v>98</v>
      </c>
      <c r="C19" s="32" t="s">
        <v>99</v>
      </c>
      <c r="D19" s="32" t="s">
        <v>50</v>
      </c>
      <c r="E19" s="32" t="s">
        <v>51</v>
      </c>
      <c r="F19" s="32" t="s">
        <v>50</v>
      </c>
      <c r="G19" s="33" t="s">
        <v>50</v>
      </c>
      <c r="H19" s="32" t="s">
        <v>100</v>
      </c>
      <c r="I19" s="32" t="s">
        <v>90</v>
      </c>
      <c r="J19" s="32" t="s">
        <v>54</v>
      </c>
      <c r="K19" s="32" t="s">
        <v>55</v>
      </c>
      <c r="L19" s="32">
        <v>3</v>
      </c>
      <c r="M19" s="32">
        <v>4</v>
      </c>
      <c r="N19" s="32">
        <v>4</v>
      </c>
      <c r="O19" s="32">
        <v>5</v>
      </c>
      <c r="P19" s="34">
        <f t="shared" si="0"/>
        <v>4</v>
      </c>
      <c r="Q19" s="32" t="s">
        <v>55</v>
      </c>
      <c r="R19" s="32"/>
      <c r="S19" s="32"/>
    </row>
    <row r="20" spans="2:19" ht="24.95" thickBot="1">
      <c r="B20" s="35" t="s">
        <v>98</v>
      </c>
      <c r="C20" s="32" t="s">
        <v>101</v>
      </c>
      <c r="D20" s="32" t="s">
        <v>50</v>
      </c>
      <c r="E20" s="32" t="s">
        <v>72</v>
      </c>
      <c r="F20" s="32" t="s">
        <v>50</v>
      </c>
      <c r="G20" s="33" t="s">
        <v>50</v>
      </c>
      <c r="H20" s="32" t="s">
        <v>102</v>
      </c>
      <c r="I20" s="32" t="s">
        <v>53</v>
      </c>
      <c r="J20" s="32" t="s">
        <v>64</v>
      </c>
      <c r="K20" s="32" t="s">
        <v>50</v>
      </c>
      <c r="L20" s="32">
        <v>5</v>
      </c>
      <c r="M20" s="32">
        <v>5</v>
      </c>
      <c r="N20" s="32">
        <v>5</v>
      </c>
      <c r="O20" s="32">
        <v>5</v>
      </c>
      <c r="P20" s="34">
        <f t="shared" si="0"/>
        <v>5</v>
      </c>
      <c r="Q20" s="32" t="s">
        <v>55</v>
      </c>
      <c r="R20" s="32"/>
      <c r="S20" s="32"/>
    </row>
    <row r="21" spans="2:19" ht="36.950000000000003" thickBot="1">
      <c r="B21" s="35" t="s">
        <v>103</v>
      </c>
      <c r="C21" s="32" t="s">
        <v>104</v>
      </c>
      <c r="D21" s="32" t="s">
        <v>50</v>
      </c>
      <c r="E21" s="32" t="s">
        <v>51</v>
      </c>
      <c r="F21" s="32" t="s">
        <v>50</v>
      </c>
      <c r="G21" s="33" t="s">
        <v>50</v>
      </c>
      <c r="H21" s="32" t="s">
        <v>67</v>
      </c>
      <c r="I21" s="32" t="s">
        <v>90</v>
      </c>
      <c r="J21" s="32" t="s">
        <v>70</v>
      </c>
      <c r="K21" s="32" t="s">
        <v>55</v>
      </c>
      <c r="L21" s="32">
        <v>2</v>
      </c>
      <c r="M21" s="32">
        <v>3</v>
      </c>
      <c r="N21" s="32">
        <v>3</v>
      </c>
      <c r="O21" s="32">
        <v>4</v>
      </c>
      <c r="P21" s="34">
        <f t="shared" si="0"/>
        <v>3</v>
      </c>
      <c r="Q21" s="32" t="s">
        <v>55</v>
      </c>
      <c r="R21" s="32"/>
      <c r="S21" s="32"/>
    </row>
    <row r="22" spans="2:19" ht="48.95" thickBot="1">
      <c r="B22" s="35" t="s">
        <v>103</v>
      </c>
      <c r="C22" s="32" t="s">
        <v>105</v>
      </c>
      <c r="D22" s="32" t="s">
        <v>55</v>
      </c>
      <c r="E22" s="32" t="s">
        <v>57</v>
      </c>
      <c r="F22" s="32" t="s">
        <v>55</v>
      </c>
      <c r="G22" s="33" t="s">
        <v>55</v>
      </c>
      <c r="H22" s="32" t="s">
        <v>106</v>
      </c>
      <c r="I22" s="32" t="s">
        <v>59</v>
      </c>
      <c r="J22" s="32" t="s">
        <v>59</v>
      </c>
      <c r="K22" s="32" t="s">
        <v>59</v>
      </c>
      <c r="L22" s="32" t="s">
        <v>59</v>
      </c>
      <c r="M22" s="32" t="s">
        <v>59</v>
      </c>
      <c r="N22" s="32">
        <v>1</v>
      </c>
      <c r="O22" s="32">
        <v>1</v>
      </c>
      <c r="P22" s="34">
        <f t="shared" si="0"/>
        <v>1</v>
      </c>
      <c r="Q22" s="32" t="s">
        <v>50</v>
      </c>
      <c r="R22" s="32"/>
      <c r="S22" s="32"/>
    </row>
    <row r="23" spans="2:19" ht="48.95" thickBot="1">
      <c r="B23" s="35" t="s">
        <v>103</v>
      </c>
      <c r="C23" s="32" t="s">
        <v>107</v>
      </c>
      <c r="D23" s="32" t="s">
        <v>50</v>
      </c>
      <c r="E23" s="32" t="s">
        <v>72</v>
      </c>
      <c r="F23" s="32" t="s">
        <v>55</v>
      </c>
      <c r="G23" s="33" t="s">
        <v>55</v>
      </c>
      <c r="H23" s="32" t="s">
        <v>77</v>
      </c>
      <c r="I23" s="32" t="s">
        <v>59</v>
      </c>
      <c r="J23" s="32" t="s">
        <v>59</v>
      </c>
      <c r="K23" s="32" t="s">
        <v>59</v>
      </c>
      <c r="L23" s="32" t="s">
        <v>59</v>
      </c>
      <c r="M23" s="32" t="s">
        <v>59</v>
      </c>
      <c r="N23" s="32">
        <v>1</v>
      </c>
      <c r="O23" s="32">
        <v>1</v>
      </c>
      <c r="P23" s="34">
        <f t="shared" si="0"/>
        <v>1</v>
      </c>
      <c r="Q23" s="32" t="s">
        <v>50</v>
      </c>
      <c r="R23" s="32"/>
      <c r="S23" s="32"/>
    </row>
    <row r="24" spans="2:19" ht="36.950000000000003" thickBot="1">
      <c r="B24" s="35" t="s">
        <v>103</v>
      </c>
      <c r="C24" s="32" t="s">
        <v>108</v>
      </c>
      <c r="D24" s="32" t="s">
        <v>50</v>
      </c>
      <c r="E24" s="32" t="s">
        <v>51</v>
      </c>
      <c r="F24" s="32" t="s">
        <v>55</v>
      </c>
      <c r="G24" s="33" t="s">
        <v>55</v>
      </c>
      <c r="H24" s="32" t="s">
        <v>83</v>
      </c>
      <c r="I24" s="32" t="s">
        <v>59</v>
      </c>
      <c r="J24" s="32" t="s">
        <v>59</v>
      </c>
      <c r="K24" s="32" t="s">
        <v>59</v>
      </c>
      <c r="L24" s="32" t="s">
        <v>59</v>
      </c>
      <c r="M24" s="32" t="s">
        <v>59</v>
      </c>
      <c r="N24" s="32">
        <v>2</v>
      </c>
      <c r="O24" s="32">
        <v>1</v>
      </c>
      <c r="P24" s="34">
        <f t="shared" si="0"/>
        <v>1.5</v>
      </c>
      <c r="Q24" s="32" t="s">
        <v>50</v>
      </c>
      <c r="R24" s="32"/>
      <c r="S24" s="32"/>
    </row>
    <row r="25" spans="2:19" ht="48.95" thickBot="1">
      <c r="B25" s="35" t="s">
        <v>103</v>
      </c>
      <c r="C25" s="32" t="s">
        <v>109</v>
      </c>
      <c r="D25" s="32" t="s">
        <v>50</v>
      </c>
      <c r="E25" s="32" t="s">
        <v>57</v>
      </c>
      <c r="F25" s="32" t="s">
        <v>76</v>
      </c>
      <c r="G25" s="33" t="s">
        <v>55</v>
      </c>
      <c r="H25" s="32" t="s">
        <v>77</v>
      </c>
      <c r="I25" s="32" t="s">
        <v>59</v>
      </c>
      <c r="J25" s="32" t="s">
        <v>59</v>
      </c>
      <c r="K25" s="32" t="s">
        <v>59</v>
      </c>
      <c r="L25" s="32" t="s">
        <v>59</v>
      </c>
      <c r="M25" s="32" t="s">
        <v>59</v>
      </c>
      <c r="N25" s="32">
        <v>1</v>
      </c>
      <c r="O25" s="32">
        <v>1</v>
      </c>
      <c r="P25" s="34">
        <f t="shared" si="0"/>
        <v>1</v>
      </c>
      <c r="Q25" s="32" t="s">
        <v>50</v>
      </c>
      <c r="R25" s="32"/>
      <c r="S25" s="32"/>
    </row>
    <row r="26" spans="2:19" ht="36.950000000000003" thickBot="1">
      <c r="B26" s="35" t="s">
        <v>110</v>
      </c>
      <c r="C26" s="32" t="s">
        <v>111</v>
      </c>
      <c r="D26" s="32" t="s">
        <v>50</v>
      </c>
      <c r="E26" s="32" t="s">
        <v>51</v>
      </c>
      <c r="F26" s="32" t="s">
        <v>55</v>
      </c>
      <c r="G26" s="33" t="s">
        <v>55</v>
      </c>
      <c r="H26" s="32" t="s">
        <v>112</v>
      </c>
      <c r="I26" s="32" t="s">
        <v>59</v>
      </c>
      <c r="J26" s="32" t="s">
        <v>59</v>
      </c>
      <c r="K26" s="32" t="s">
        <v>59</v>
      </c>
      <c r="L26" s="32" t="s">
        <v>59</v>
      </c>
      <c r="M26" s="32" t="s">
        <v>59</v>
      </c>
      <c r="N26" s="32">
        <v>2</v>
      </c>
      <c r="O26" s="32">
        <v>1</v>
      </c>
      <c r="P26" s="34">
        <f t="shared" si="0"/>
        <v>1.5</v>
      </c>
      <c r="Q26" s="32" t="s">
        <v>50</v>
      </c>
      <c r="R26" s="32"/>
      <c r="S26" s="32"/>
    </row>
    <row r="27" spans="2:19" ht="36.950000000000003" thickBot="1">
      <c r="B27" s="35" t="s">
        <v>110</v>
      </c>
      <c r="C27" s="32" t="s">
        <v>113</v>
      </c>
      <c r="D27" s="32" t="s">
        <v>76</v>
      </c>
      <c r="E27" s="32" t="s">
        <v>57</v>
      </c>
      <c r="F27" s="32" t="s">
        <v>55</v>
      </c>
      <c r="G27" s="33" t="s">
        <v>55</v>
      </c>
      <c r="H27" s="32" t="s">
        <v>114</v>
      </c>
      <c r="I27" s="32" t="s">
        <v>59</v>
      </c>
      <c r="J27" s="32" t="s">
        <v>59</v>
      </c>
      <c r="K27" s="32" t="s">
        <v>59</v>
      </c>
      <c r="L27" s="32" t="s">
        <v>59</v>
      </c>
      <c r="M27" s="32" t="s">
        <v>59</v>
      </c>
      <c r="N27" s="32">
        <v>2</v>
      </c>
      <c r="O27" s="32">
        <v>1</v>
      </c>
      <c r="P27" s="34">
        <f t="shared" si="0"/>
        <v>1.5</v>
      </c>
      <c r="Q27" s="32" t="s">
        <v>84</v>
      </c>
      <c r="R27" s="32"/>
      <c r="S27" s="32"/>
    </row>
    <row r="28" spans="2:19" ht="36.950000000000003" thickBot="1">
      <c r="B28" s="35" t="s">
        <v>110</v>
      </c>
      <c r="C28" s="32" t="s">
        <v>115</v>
      </c>
      <c r="D28" s="32" t="s">
        <v>50</v>
      </c>
      <c r="E28" s="32" t="s">
        <v>57</v>
      </c>
      <c r="F28" s="32" t="s">
        <v>50</v>
      </c>
      <c r="G28" s="33" t="s">
        <v>50</v>
      </c>
      <c r="H28" s="32" t="s">
        <v>89</v>
      </c>
      <c r="I28" s="32" t="s">
        <v>90</v>
      </c>
      <c r="J28" s="32" t="s">
        <v>70</v>
      </c>
      <c r="K28" s="32" t="s">
        <v>55</v>
      </c>
      <c r="L28" s="32">
        <v>3</v>
      </c>
      <c r="M28" s="32"/>
      <c r="N28" s="32">
        <v>3</v>
      </c>
      <c r="O28" s="32">
        <v>5</v>
      </c>
      <c r="P28" s="34">
        <f t="shared" si="0"/>
        <v>3.6666666666666665</v>
      </c>
      <c r="Q28" s="32" t="s">
        <v>55</v>
      </c>
      <c r="R28" s="32"/>
      <c r="S28" s="32"/>
    </row>
    <row r="29" spans="2:19" ht="24.95" thickBot="1">
      <c r="B29" s="35" t="s">
        <v>110</v>
      </c>
      <c r="C29" s="32" t="s">
        <v>116</v>
      </c>
      <c r="D29" s="32" t="s">
        <v>50</v>
      </c>
      <c r="E29" s="32" t="s">
        <v>72</v>
      </c>
      <c r="F29" s="32" t="s">
        <v>55</v>
      </c>
      <c r="G29" s="33" t="s">
        <v>50</v>
      </c>
      <c r="H29" s="32" t="s">
        <v>92</v>
      </c>
      <c r="I29" s="32" t="s">
        <v>59</v>
      </c>
      <c r="J29" s="32" t="s">
        <v>59</v>
      </c>
      <c r="K29" s="32" t="s">
        <v>59</v>
      </c>
      <c r="L29" s="32" t="s">
        <v>59</v>
      </c>
      <c r="M29" s="32" t="s">
        <v>59</v>
      </c>
      <c r="N29" s="32">
        <v>2</v>
      </c>
      <c r="O29" s="32">
        <v>3</v>
      </c>
      <c r="P29" s="34">
        <f t="shared" si="0"/>
        <v>2.5</v>
      </c>
      <c r="Q29" s="32" t="s">
        <v>55</v>
      </c>
      <c r="R29" s="32"/>
      <c r="S29"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A978-FF61-714A-931F-5A916EF5B11D}">
  <dimension ref="B3:H47"/>
  <sheetViews>
    <sheetView zoomScale="141" workbookViewId="0">
      <selection activeCell="B34" sqref="B34"/>
    </sheetView>
  </sheetViews>
  <sheetFormatPr defaultColWidth="11.42578125" defaultRowHeight="15"/>
  <cols>
    <col min="2" max="2" width="45.7109375" bestFit="1" customWidth="1"/>
    <col min="3" max="3" width="13.7109375" customWidth="1"/>
    <col min="4" max="4" width="10.85546875" customWidth="1"/>
    <col min="5" max="5" width="13.28515625" bestFit="1" customWidth="1"/>
    <col min="6" max="6" width="7.85546875" bestFit="1" customWidth="1"/>
    <col min="7" max="8" width="11.140625" bestFit="1" customWidth="1"/>
    <col min="9" max="9" width="18.7109375" bestFit="1" customWidth="1"/>
    <col min="10" max="10" width="21.28515625" bestFit="1" customWidth="1"/>
    <col min="11" max="11" width="3.85546875" bestFit="1" customWidth="1"/>
    <col min="12" max="12" width="23.7109375" bestFit="1" customWidth="1"/>
    <col min="13" max="13" width="15.7109375" bestFit="1" customWidth="1"/>
    <col min="14" max="14" width="4.28515625" bestFit="1" customWidth="1"/>
    <col min="15" max="15" width="3.85546875" bestFit="1" customWidth="1"/>
    <col min="16" max="16" width="18.140625" bestFit="1" customWidth="1"/>
    <col min="17" max="17" width="13.28515625" bestFit="1" customWidth="1"/>
    <col min="18" max="18" width="15.7109375" bestFit="1" customWidth="1"/>
    <col min="19" max="19" width="14.42578125" bestFit="1" customWidth="1"/>
    <col min="20" max="20" width="16.85546875" bestFit="1" customWidth="1"/>
    <col min="21" max="21" width="11.28515625" bestFit="1" customWidth="1"/>
    <col min="22" max="22" width="3.85546875" bestFit="1" customWidth="1"/>
    <col min="23" max="23" width="13.42578125" bestFit="1" customWidth="1"/>
    <col min="24" max="24" width="27.140625" bestFit="1" customWidth="1"/>
    <col min="25" max="25" width="4.28515625" bestFit="1" customWidth="1"/>
    <col min="26" max="26" width="3.85546875" bestFit="1" customWidth="1"/>
    <col min="27" max="27" width="29.42578125" bestFit="1" customWidth="1"/>
    <col min="28" max="28" width="12.7109375" bestFit="1" customWidth="1"/>
    <col min="29" max="29" width="4.140625" bestFit="1" customWidth="1"/>
    <col min="30" max="30" width="14.85546875" bestFit="1" customWidth="1"/>
    <col min="31" max="31" width="11.140625" bestFit="1" customWidth="1"/>
  </cols>
  <sheetData>
    <row r="3" spans="2:7">
      <c r="B3" s="38" t="s">
        <v>117</v>
      </c>
      <c r="C3" s="38" t="s">
        <v>118</v>
      </c>
    </row>
    <row r="4" spans="2:7">
      <c r="B4" s="38" t="s">
        <v>119</v>
      </c>
      <c r="C4" t="s">
        <v>76</v>
      </c>
      <c r="D4" t="s">
        <v>55</v>
      </c>
      <c r="E4" t="s">
        <v>50</v>
      </c>
      <c r="F4" t="s">
        <v>80</v>
      </c>
      <c r="G4" t="s">
        <v>120</v>
      </c>
    </row>
    <row r="5" spans="2:7">
      <c r="B5" s="24" t="s">
        <v>60</v>
      </c>
      <c r="E5">
        <v>1</v>
      </c>
      <c r="G5">
        <v>1</v>
      </c>
    </row>
    <row r="6" spans="2:7">
      <c r="B6" s="24" t="s">
        <v>65</v>
      </c>
      <c r="C6">
        <v>1</v>
      </c>
      <c r="E6">
        <v>3</v>
      </c>
      <c r="G6">
        <v>4</v>
      </c>
    </row>
    <row r="7" spans="2:7">
      <c r="B7" s="24" t="s">
        <v>98</v>
      </c>
      <c r="E7">
        <v>2</v>
      </c>
      <c r="G7">
        <v>2</v>
      </c>
    </row>
    <row r="8" spans="2:7">
      <c r="B8" s="24" t="s">
        <v>110</v>
      </c>
      <c r="D8">
        <v>3</v>
      </c>
      <c r="E8">
        <v>1</v>
      </c>
      <c r="G8">
        <v>4</v>
      </c>
    </row>
    <row r="9" spans="2:7">
      <c r="B9" s="24" t="s">
        <v>87</v>
      </c>
      <c r="C9">
        <v>1</v>
      </c>
      <c r="D9">
        <v>1</v>
      </c>
      <c r="E9">
        <v>1</v>
      </c>
      <c r="G9">
        <v>3</v>
      </c>
    </row>
    <row r="10" spans="2:7">
      <c r="B10" s="24" t="s">
        <v>85</v>
      </c>
      <c r="D10">
        <v>1</v>
      </c>
      <c r="G10">
        <v>1</v>
      </c>
    </row>
    <row r="11" spans="2:7">
      <c r="B11" s="24" t="s">
        <v>95</v>
      </c>
      <c r="E11">
        <v>1</v>
      </c>
      <c r="G11">
        <v>1</v>
      </c>
    </row>
    <row r="12" spans="2:7">
      <c r="B12" s="24" t="s">
        <v>48</v>
      </c>
      <c r="D12">
        <v>1</v>
      </c>
      <c r="E12">
        <v>1</v>
      </c>
      <c r="G12">
        <v>2</v>
      </c>
    </row>
    <row r="13" spans="2:7">
      <c r="B13" s="24" t="s">
        <v>103</v>
      </c>
      <c r="C13">
        <v>1</v>
      </c>
      <c r="D13">
        <v>3</v>
      </c>
      <c r="E13">
        <v>1</v>
      </c>
      <c r="G13">
        <v>5</v>
      </c>
    </row>
    <row r="14" spans="2:7">
      <c r="B14" s="24" t="s">
        <v>78</v>
      </c>
      <c r="D14">
        <v>1</v>
      </c>
      <c r="F14">
        <v>1</v>
      </c>
      <c r="G14">
        <v>2</v>
      </c>
    </row>
    <row r="15" spans="2:7">
      <c r="B15" s="24" t="s">
        <v>120</v>
      </c>
      <c r="C15">
        <v>3</v>
      </c>
      <c r="D15">
        <v>10</v>
      </c>
      <c r="E15">
        <v>11</v>
      </c>
      <c r="F15">
        <v>1</v>
      </c>
      <c r="G15">
        <v>25</v>
      </c>
    </row>
    <row r="19" spans="2:7">
      <c r="B19" s="38" t="s">
        <v>121</v>
      </c>
      <c r="C19" s="38" t="s">
        <v>118</v>
      </c>
    </row>
    <row r="20" spans="2:7">
      <c r="B20" s="38" t="s">
        <v>119</v>
      </c>
      <c r="C20" t="s">
        <v>122</v>
      </c>
      <c r="D20" t="s">
        <v>123</v>
      </c>
      <c r="E20" t="s">
        <v>124</v>
      </c>
      <c r="F20" t="s">
        <v>125</v>
      </c>
      <c r="G20" t="s">
        <v>120</v>
      </c>
    </row>
    <row r="21" spans="2:7">
      <c r="B21" s="24" t="s">
        <v>60</v>
      </c>
      <c r="E21">
        <v>1</v>
      </c>
      <c r="G21">
        <v>1</v>
      </c>
    </row>
    <row r="22" spans="2:7">
      <c r="B22" s="24" t="s">
        <v>65</v>
      </c>
      <c r="C22">
        <v>1</v>
      </c>
      <c r="D22">
        <v>3</v>
      </c>
      <c r="G22">
        <v>4</v>
      </c>
    </row>
    <row r="23" spans="2:7">
      <c r="B23" s="24" t="s">
        <v>98</v>
      </c>
      <c r="D23">
        <v>1</v>
      </c>
      <c r="F23">
        <v>1</v>
      </c>
      <c r="G23">
        <v>2</v>
      </c>
    </row>
    <row r="24" spans="2:7">
      <c r="B24" s="24" t="s">
        <v>110</v>
      </c>
      <c r="C24">
        <v>3</v>
      </c>
      <c r="F24">
        <v>1</v>
      </c>
      <c r="G24">
        <v>4</v>
      </c>
    </row>
    <row r="25" spans="2:7">
      <c r="B25" s="24" t="s">
        <v>87</v>
      </c>
      <c r="C25">
        <v>2</v>
      </c>
      <c r="F25">
        <v>1</v>
      </c>
      <c r="G25">
        <v>3</v>
      </c>
    </row>
    <row r="26" spans="2:7">
      <c r="B26" s="24" t="s">
        <v>85</v>
      </c>
      <c r="C26">
        <v>1</v>
      </c>
      <c r="G26">
        <v>1</v>
      </c>
    </row>
    <row r="27" spans="2:7">
      <c r="B27" s="24" t="s">
        <v>95</v>
      </c>
      <c r="F27">
        <v>1</v>
      </c>
      <c r="G27">
        <v>1</v>
      </c>
    </row>
    <row r="28" spans="2:7">
      <c r="B28" s="24" t="s">
        <v>48</v>
      </c>
      <c r="C28">
        <v>1</v>
      </c>
      <c r="D28">
        <v>1</v>
      </c>
      <c r="G28">
        <v>2</v>
      </c>
    </row>
    <row r="29" spans="2:7">
      <c r="B29" s="24" t="s">
        <v>103</v>
      </c>
      <c r="C29">
        <v>4</v>
      </c>
      <c r="F29">
        <v>1</v>
      </c>
      <c r="G29">
        <v>5</v>
      </c>
    </row>
    <row r="30" spans="2:7">
      <c r="B30" s="24" t="s">
        <v>78</v>
      </c>
      <c r="C30">
        <v>1</v>
      </c>
      <c r="D30">
        <v>1</v>
      </c>
      <c r="G30">
        <v>2</v>
      </c>
    </row>
    <row r="31" spans="2:7">
      <c r="B31" s="24" t="s">
        <v>120</v>
      </c>
      <c r="C31">
        <v>13</v>
      </c>
      <c r="D31">
        <v>6</v>
      </c>
      <c r="E31">
        <v>1</v>
      </c>
      <c r="F31">
        <v>5</v>
      </c>
      <c r="G31">
        <v>25</v>
      </c>
    </row>
    <row r="35" spans="2:8">
      <c r="B35" s="38" t="s">
        <v>126</v>
      </c>
      <c r="C35" s="38" t="s">
        <v>118</v>
      </c>
    </row>
    <row r="36" spans="2:8" ht="32.1">
      <c r="B36" s="38" t="s">
        <v>119</v>
      </c>
      <c r="C36" s="39" t="s">
        <v>64</v>
      </c>
      <c r="D36" t="s">
        <v>59</v>
      </c>
      <c r="E36" t="s">
        <v>70</v>
      </c>
      <c r="F36" t="s">
        <v>74</v>
      </c>
      <c r="G36" t="s">
        <v>54</v>
      </c>
      <c r="H36" t="s">
        <v>120</v>
      </c>
    </row>
    <row r="37" spans="2:8">
      <c r="B37" s="24" t="s">
        <v>60</v>
      </c>
      <c r="C37">
        <v>1</v>
      </c>
      <c r="H37">
        <v>1</v>
      </c>
    </row>
    <row r="38" spans="2:8">
      <c r="B38" s="24" t="s">
        <v>65</v>
      </c>
      <c r="D38">
        <v>1</v>
      </c>
      <c r="E38">
        <v>1</v>
      </c>
      <c r="F38">
        <v>1</v>
      </c>
      <c r="G38">
        <v>1</v>
      </c>
      <c r="H38">
        <v>4</v>
      </c>
    </row>
    <row r="39" spans="2:8">
      <c r="B39" s="24" t="s">
        <v>98</v>
      </c>
      <c r="C39">
        <v>1</v>
      </c>
      <c r="G39">
        <v>1</v>
      </c>
      <c r="H39">
        <v>2</v>
      </c>
    </row>
    <row r="40" spans="2:8">
      <c r="B40" s="24" t="s">
        <v>110</v>
      </c>
      <c r="D40">
        <v>3</v>
      </c>
      <c r="E40">
        <v>1</v>
      </c>
      <c r="H40">
        <v>4</v>
      </c>
    </row>
    <row r="41" spans="2:8">
      <c r="B41" s="24" t="s">
        <v>87</v>
      </c>
      <c r="D41">
        <v>2</v>
      </c>
      <c r="G41">
        <v>1</v>
      </c>
      <c r="H41">
        <v>3</v>
      </c>
    </row>
    <row r="42" spans="2:8">
      <c r="B42" s="24" t="s">
        <v>85</v>
      </c>
      <c r="D42">
        <v>1</v>
      </c>
      <c r="H42">
        <v>1</v>
      </c>
    </row>
    <row r="43" spans="2:8">
      <c r="B43" s="24" t="s">
        <v>95</v>
      </c>
      <c r="E43">
        <v>1</v>
      </c>
      <c r="H43">
        <v>1</v>
      </c>
    </row>
    <row r="44" spans="2:8">
      <c r="B44" s="24" t="s">
        <v>48</v>
      </c>
      <c r="D44">
        <v>1</v>
      </c>
      <c r="G44">
        <v>1</v>
      </c>
      <c r="H44">
        <v>2</v>
      </c>
    </row>
    <row r="45" spans="2:8">
      <c r="B45" s="24" t="s">
        <v>103</v>
      </c>
      <c r="D45">
        <v>4</v>
      </c>
      <c r="E45">
        <v>1</v>
      </c>
      <c r="H45">
        <v>5</v>
      </c>
    </row>
    <row r="46" spans="2:8">
      <c r="B46" s="24" t="s">
        <v>78</v>
      </c>
      <c r="D46">
        <v>1</v>
      </c>
      <c r="E46">
        <v>1</v>
      </c>
      <c r="H46">
        <v>2</v>
      </c>
    </row>
    <row r="47" spans="2:8">
      <c r="B47" s="24" t="s">
        <v>120</v>
      </c>
      <c r="C47">
        <v>2</v>
      </c>
      <c r="D47">
        <v>13</v>
      </c>
      <c r="E47">
        <v>5</v>
      </c>
      <c r="F47">
        <v>1</v>
      </c>
      <c r="G47">
        <v>4</v>
      </c>
      <c r="H47">
        <v>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F8AA6-2450-724C-B18F-7F6B396D6FFD}">
  <dimension ref="B2:Q81"/>
  <sheetViews>
    <sheetView showGridLines="0" zoomScale="125" workbookViewId="0">
      <selection activeCell="I59" sqref="I59"/>
    </sheetView>
  </sheetViews>
  <sheetFormatPr defaultColWidth="11.42578125" defaultRowHeight="15"/>
  <cols>
    <col min="1" max="1" width="4.28515625" customWidth="1"/>
    <col min="3" max="3" width="32.140625" customWidth="1"/>
    <col min="4" max="4" width="7.140625" customWidth="1"/>
    <col min="10" max="10" width="7.140625" customWidth="1"/>
    <col min="11" max="11" width="2.7109375" customWidth="1"/>
  </cols>
  <sheetData>
    <row r="2" spans="2:14" ht="24">
      <c r="B2" s="1" t="s">
        <v>127</v>
      </c>
    </row>
    <row r="4" spans="2:14" ht="50.1" customHeight="1">
      <c r="B4" s="41" t="s">
        <v>128</v>
      </c>
      <c r="C4" s="41"/>
      <c r="D4" s="41"/>
      <c r="E4" s="41"/>
      <c r="F4" s="41"/>
      <c r="G4" s="41"/>
      <c r="H4" s="41"/>
      <c r="I4" s="41"/>
      <c r="J4" s="41"/>
      <c r="K4" s="41"/>
      <c r="L4" s="41"/>
      <c r="M4" s="41"/>
      <c r="N4" s="41"/>
    </row>
    <row r="6" spans="2:14">
      <c r="B6" s="23" t="s">
        <v>129</v>
      </c>
    </row>
    <row r="7" spans="2:14">
      <c r="B7" s="4"/>
      <c r="D7" t="s">
        <v>130</v>
      </c>
      <c r="E7" t="s">
        <v>131</v>
      </c>
    </row>
    <row r="8" spans="2:14">
      <c r="B8" s="44" t="s">
        <v>132</v>
      </c>
      <c r="C8" s="44"/>
      <c r="D8" s="27">
        <f>ROWS(EX_RÉPONSES!B5:B29)</f>
        <v>25</v>
      </c>
      <c r="E8" s="30">
        <v>1</v>
      </c>
    </row>
    <row r="9" spans="2:14">
      <c r="B9" s="41" t="s">
        <v>133</v>
      </c>
      <c r="C9" s="41"/>
      <c r="D9">
        <f>COUNTIF(EX_RÉPONSES!F5:F29,"Oui")</f>
        <v>11</v>
      </c>
      <c r="E9" s="30">
        <f>D9/D8</f>
        <v>0.44</v>
      </c>
    </row>
    <row r="10" spans="2:14">
      <c r="B10" s="41" t="s">
        <v>134</v>
      </c>
      <c r="C10" s="41"/>
      <c r="D10">
        <f>COUNTIF(EX_RÉPONSES!G5:G29,"Oui")</f>
        <v>15</v>
      </c>
      <c r="E10" s="36">
        <f>D10/D8</f>
        <v>0.6</v>
      </c>
      <c r="F10" s="29" t="s">
        <v>135</v>
      </c>
    </row>
    <row r="11" spans="2:14">
      <c r="B11" t="s">
        <v>136</v>
      </c>
      <c r="D11" s="27">
        <f>D8-COUNTIF(EX_RÉPONSES!Q5:Q29,"Non")</f>
        <v>17</v>
      </c>
      <c r="E11" s="37">
        <f>D11/D8</f>
        <v>0.68</v>
      </c>
    </row>
    <row r="12" spans="2:14">
      <c r="B12" s="4"/>
    </row>
    <row r="13" spans="2:14">
      <c r="B13" s="23" t="s">
        <v>137</v>
      </c>
    </row>
    <row r="15" spans="2:14">
      <c r="B15" t="s">
        <v>138</v>
      </c>
      <c r="I15" t="s">
        <v>139</v>
      </c>
    </row>
    <row r="35" spans="2:2">
      <c r="B35" t="s">
        <v>140</v>
      </c>
    </row>
    <row r="59" spans="2:17">
      <c r="B59" s="23" t="s">
        <v>141</v>
      </c>
    </row>
    <row r="63" spans="2:17">
      <c r="J63" s="41" t="s">
        <v>142</v>
      </c>
      <c r="K63" s="41"/>
      <c r="L63" s="41"/>
      <c r="M63" s="41"/>
      <c r="N63" s="41"/>
      <c r="O63" s="41"/>
      <c r="P63" s="41"/>
      <c r="Q63" s="41"/>
    </row>
    <row r="64" spans="2:17">
      <c r="J64" s="41"/>
      <c r="K64" s="41"/>
      <c r="L64" s="41"/>
      <c r="M64" s="41"/>
      <c r="N64" s="41"/>
      <c r="O64" s="41"/>
      <c r="P64" s="41"/>
      <c r="Q64" s="41"/>
    </row>
    <row r="65" spans="10:17">
      <c r="J65" s="41"/>
      <c r="K65" s="41"/>
      <c r="L65" s="41"/>
      <c r="M65" s="41"/>
      <c r="N65" s="41"/>
      <c r="O65" s="41"/>
      <c r="P65" s="41"/>
      <c r="Q65" s="41"/>
    </row>
    <row r="66" spans="10:17">
      <c r="J66" s="41"/>
      <c r="K66" s="41"/>
      <c r="L66" s="41"/>
      <c r="M66" s="41"/>
      <c r="N66" s="41"/>
      <c r="O66" s="41"/>
      <c r="P66" s="41"/>
      <c r="Q66" s="41"/>
    </row>
    <row r="68" spans="10:17" ht="15" customHeight="1">
      <c r="J68" s="5"/>
      <c r="K68" s="11" t="s">
        <v>143</v>
      </c>
      <c r="L68" s="41" t="s">
        <v>144</v>
      </c>
      <c r="M68" s="41"/>
      <c r="N68" s="41"/>
      <c r="O68" s="41"/>
      <c r="P68" s="41"/>
      <c r="Q68" s="41"/>
    </row>
    <row r="69" spans="10:17">
      <c r="J69" s="5"/>
      <c r="K69" s="9"/>
      <c r="L69" s="41"/>
      <c r="M69" s="41"/>
      <c r="N69" s="41"/>
      <c r="O69" s="41"/>
      <c r="P69" s="41"/>
      <c r="Q69" s="41"/>
    </row>
    <row r="70" spans="10:17">
      <c r="J70" s="5"/>
      <c r="L70" s="41"/>
      <c r="M70" s="41"/>
      <c r="N70" s="41"/>
      <c r="O70" s="41"/>
      <c r="P70" s="41"/>
      <c r="Q70" s="41"/>
    </row>
    <row r="71" spans="10:17">
      <c r="J71" s="5"/>
      <c r="L71" s="41"/>
      <c r="M71" s="41"/>
      <c r="N71" s="41"/>
      <c r="O71" s="41"/>
      <c r="P71" s="41"/>
      <c r="Q71" s="41"/>
    </row>
    <row r="73" spans="10:17">
      <c r="J73" s="7"/>
      <c r="L73" s="42" t="s">
        <v>145</v>
      </c>
      <c r="M73" s="42"/>
      <c r="N73" s="42"/>
      <c r="O73" s="42"/>
      <c r="P73" s="42"/>
      <c r="Q73" s="42"/>
    </row>
    <row r="74" spans="10:17">
      <c r="J74" s="7"/>
      <c r="L74" s="42"/>
      <c r="M74" s="42"/>
      <c r="N74" s="42"/>
      <c r="O74" s="42"/>
      <c r="P74" s="42"/>
      <c r="Q74" s="42"/>
    </row>
    <row r="75" spans="10:17">
      <c r="J75" s="7"/>
      <c r="L75" s="42"/>
      <c r="M75" s="42"/>
      <c r="N75" s="42"/>
      <c r="O75" s="42"/>
      <c r="P75" s="42"/>
      <c r="Q75" s="42"/>
    </row>
    <row r="76" spans="10:17">
      <c r="J76" s="7"/>
      <c r="K76" s="11" t="s">
        <v>146</v>
      </c>
      <c r="L76" s="42"/>
      <c r="M76" s="42"/>
      <c r="N76" s="42"/>
      <c r="O76" s="42"/>
      <c r="P76" s="42"/>
      <c r="Q76" s="42"/>
    </row>
    <row r="78" spans="10:17">
      <c r="J78" s="8"/>
      <c r="K78" s="11" t="s">
        <v>147</v>
      </c>
      <c r="L78" s="41" t="s">
        <v>148</v>
      </c>
      <c r="M78" s="43"/>
      <c r="N78" s="43"/>
      <c r="O78" s="43"/>
      <c r="P78" s="43"/>
      <c r="Q78" s="43"/>
    </row>
    <row r="79" spans="10:17">
      <c r="J79" s="8"/>
      <c r="L79" s="43"/>
      <c r="M79" s="43"/>
      <c r="N79" s="43"/>
      <c r="O79" s="43"/>
      <c r="P79" s="43"/>
      <c r="Q79" s="43"/>
    </row>
    <row r="80" spans="10:17">
      <c r="J80" s="8"/>
      <c r="L80" s="43"/>
      <c r="M80" s="43"/>
      <c r="N80" s="43"/>
      <c r="O80" s="43"/>
      <c r="P80" s="43"/>
      <c r="Q80" s="43"/>
    </row>
    <row r="81" spans="10:17">
      <c r="J81" s="8"/>
      <c r="L81" s="43"/>
      <c r="M81" s="43"/>
      <c r="N81" s="43"/>
      <c r="O81" s="43"/>
      <c r="P81" s="43"/>
      <c r="Q81" s="43"/>
    </row>
  </sheetData>
  <mergeCells count="8">
    <mergeCell ref="L68:Q71"/>
    <mergeCell ref="L73:Q76"/>
    <mergeCell ref="L78:Q81"/>
    <mergeCell ref="B4:N4"/>
    <mergeCell ref="B8:C8"/>
    <mergeCell ref="B9:C9"/>
    <mergeCell ref="B10:C10"/>
    <mergeCell ref="J63:Q6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5F737-30CF-C74C-BC4B-E8A947BF6DBD}">
  <dimension ref="A1"/>
  <sheetViews>
    <sheetView tabSelected="1" workbookViewId="0">
      <selection activeCell="I25" sqref="I25"/>
    </sheetView>
  </sheetViews>
  <sheetFormatPr defaultColWidth="11.4257812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f961d6d-02ad-42b5-abe0-aa5074196e0a">
      <Terms xmlns="http://schemas.microsoft.com/office/infopath/2007/PartnerControls"/>
    </lcf76f155ced4ddcb4097134ff3c332f>
    <TaxCatchAll xmlns="58f0c7b8-152f-44fc-bb1d-bcab1cf93ff9" xsi:nil="true"/>
    <_ip_UnifiedCompliancePolicyProperties xmlns="http://schemas.microsoft.com/sharepoint/v3" xsi:nil="true"/>
    <_Flow_SignoffStatus xmlns="af961d6d-02ad-42b5-abe0-aa5074196e0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C602AD789C9D743BE4562183A3A8E79" ma:contentTypeVersion="22" ma:contentTypeDescription="Crée un document." ma:contentTypeScope="" ma:versionID="e54ef8028bb898619110827fb90fbf69">
  <xsd:schema xmlns:xsd="http://www.w3.org/2001/XMLSchema" xmlns:xs="http://www.w3.org/2001/XMLSchema" xmlns:p="http://schemas.microsoft.com/office/2006/metadata/properties" xmlns:ns1="http://schemas.microsoft.com/sharepoint/v3" xmlns:ns2="af961d6d-02ad-42b5-abe0-aa5074196e0a" xmlns:ns3="58f0c7b8-152f-44fc-bb1d-bcab1cf93ff9" targetNamespace="http://schemas.microsoft.com/office/2006/metadata/properties" ma:root="true" ma:fieldsID="5eae62fa38341068335d08d4a4bae0f4" ns1:_="" ns2:_="" ns3:_="">
    <xsd:import namespace="http://schemas.microsoft.com/sharepoint/v3"/>
    <xsd:import namespace="af961d6d-02ad-42b5-abe0-aa5074196e0a"/>
    <xsd:import namespace="58f0c7b8-152f-44fc-bb1d-bcab1cf93f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_Flow_SignoffStatus"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étés de la stratégie de conformité unifiée" ma:hidden="true" ma:internalName="_ip_UnifiedCompliancePolicyProperties">
      <xsd:simpleType>
        <xsd:restriction base="dms:Note"/>
      </xsd:simpleType>
    </xsd:element>
    <xsd:element name="_ip_UnifiedCompliancePolicyUIAction" ma:index="25"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961d6d-02ad-42b5-abe0-aa5074196e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c4480557-28ee-4200-b705-f4b4ceb9c11a" ma:termSetId="09814cd3-568e-fe90-9814-8d621ff8fb84" ma:anchorId="fba54fb3-c3e1-fe81-a776-ca4b69148c4d" ma:open="true" ma:isKeyword="false">
      <xsd:complexType>
        <xsd:sequence>
          <xsd:element ref="pc:Terms" minOccurs="0" maxOccurs="1"/>
        </xsd:sequence>
      </xsd:complexType>
    </xsd:element>
    <xsd:element name="_Flow_SignoffStatus" ma:index="23" nillable="true" ma:displayName="État de validation" ma:internalName="_x00c9_tat_x0020_de_x0020_validation">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Location" ma:index="27" nillable="true" ma:displayName="Location" ma:description="" ma:indexed="true" ma:internalName="MediaServiceLocation"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f0c7b8-152f-44fc-bb1d-bcab1cf93ff9"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df1cf5e1-74ee-481f-8835-574d81c27dfa}" ma:internalName="TaxCatchAll" ma:showField="CatchAllData" ma:web="58f0c7b8-152f-44fc-bb1d-bcab1cf93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F5F0BA-4B0F-40D7-9FD8-6D36C279351B}"/>
</file>

<file path=customXml/itemProps2.xml><?xml version="1.0" encoding="utf-8"?>
<ds:datastoreItem xmlns:ds="http://schemas.openxmlformats.org/officeDocument/2006/customXml" ds:itemID="{4980D9B3-589B-4AE6-94CB-69D9D342E4BC}"/>
</file>

<file path=customXml/itemProps3.xml><?xml version="1.0" encoding="utf-8"?>
<ds:datastoreItem xmlns:ds="http://schemas.openxmlformats.org/officeDocument/2006/customXml" ds:itemID="{90AB9874-1B18-4610-A6EB-8412ADA29E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2026-02-13T16:57:36Z</dcterms:created>
  <dcterms:modified xsi:type="dcterms:W3CDTF">2026-10-02T08:12:14Z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0x0101005C602AD789C9D743BE4562183A3A8E79</vt:lpwstr>
  </property>
  <property fmtid="{D5CDD505-2E9C-101B-9397-08002B2CF9AE}" pid="3" name="MediaServiceImageTags">
    <vt:lpwstr/>
  </property>
</Properties>
</file>