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esantegouv-my.sharepoint.com/personal/margaux_buguet_esante_gouv_fr/Documents/Documents/4. CYBER/OPSSIMS/VF publiées sur le site/"/>
    </mc:Choice>
  </mc:AlternateContent>
  <xr:revisionPtr revIDLastSave="3895" documentId="8_{F50827A6-0776-4DD0-9DDF-B95FE6408118}" xr6:coauthVersionLast="47" xr6:coauthVersionMax="47" xr10:uidLastSave="{C96A1F36-2604-4E39-A78A-DC13D74BAFB9}"/>
  <bookViews>
    <workbookView xWindow="28680" yWindow="-120" windowWidth="29040" windowHeight="15720" xr2:uid="{04EAEBF0-25BC-4DFB-87E3-A3D35BF0B840}"/>
  </bookViews>
  <sheets>
    <sheet name="Page de garde" sheetId="11" r:id="rId1"/>
    <sheet name="OPSSIMS" sheetId="1" r:id="rId2"/>
    <sheet name="Analyse des résultats" sheetId="10" r:id="rId3"/>
    <sheet name="Catégories ESSMS médicalisés" sheetId="13" r:id="rId4"/>
    <sheet name="Glossaire"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0" l="1"/>
  <c r="E26" i="10" s="1"/>
  <c r="C24" i="10"/>
  <c r="E24" i="10" s="1"/>
  <c r="C22" i="10"/>
  <c r="D22" i="10" s="1"/>
  <c r="C33" i="10"/>
  <c r="D33" i="10" s="1"/>
  <c r="C29" i="10"/>
  <c r="E29" i="10" s="1"/>
  <c r="C8" i="10"/>
  <c r="D8" i="10" s="1"/>
  <c r="C31" i="10"/>
  <c r="E31" i="10" s="1"/>
  <c r="D26" i="10" l="1"/>
  <c r="D24" i="10"/>
  <c r="E22" i="10"/>
  <c r="C35" i="10"/>
  <c r="D29" i="10"/>
  <c r="D31" i="10"/>
  <c r="E33" i="10"/>
  <c r="D110" i="10" a="1"/>
  <c r="D110" i="10" s="1"/>
  <c r="D105" i="10" a="1"/>
  <c r="D105" i="10" s="1"/>
  <c r="D35" i="10" l="1"/>
  <c r="E35" i="10"/>
  <c r="D37" i="10" l="1"/>
  <c r="F37" i="10" s="1"/>
  <c r="F35" i="1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<sst xmlns="http://schemas.openxmlformats.org/spreadsheetml/2006/main" count="532" uniqueCount="383">
  <si>
    <t>Contexte et objectifs de l'OPSSIMS</t>
  </si>
  <si>
    <t>Comment renseigner l'observatoire ?</t>
  </si>
  <si>
    <r>
      <rPr>
        <sz val="11"/>
        <color rgb="FF000000"/>
        <rFont val="Calibri"/>
        <family val="2"/>
        <scheme val="minor"/>
      </rPr>
      <t>1. Aller dans l'onglet "</t>
    </r>
    <r>
      <rPr>
        <b/>
        <sz val="11"/>
        <color rgb="FF000092"/>
        <rFont val="Calibri"/>
        <family val="2"/>
        <scheme val="minor"/>
      </rPr>
      <t>OPSSIMS</t>
    </r>
    <r>
      <rPr>
        <sz val="11"/>
        <color rgb="FF000000"/>
        <rFont val="Calibri"/>
        <family val="2"/>
        <scheme val="minor"/>
      </rPr>
      <t>"</t>
    </r>
  </si>
  <si>
    <r>
      <rPr>
        <sz val="11"/>
        <color theme="1"/>
        <rFont val="Arial"/>
        <family val="2"/>
      </rPr>
      <t xml:space="preserve">► </t>
    </r>
    <r>
      <rPr>
        <sz val="11"/>
        <color theme="1"/>
        <rFont val="Calibri"/>
        <family val="2"/>
        <scheme val="minor"/>
      </rPr>
      <t>Chaque liste déroulante est composée des numéros des propositions de réponse citées dans l'intitulé de la question.</t>
    </r>
  </si>
  <si>
    <r>
      <rPr>
        <sz val="11"/>
        <color theme="1"/>
        <rFont val="Arial"/>
        <family val="2"/>
      </rPr>
      <t>►</t>
    </r>
    <r>
      <rPr>
        <sz val="12.65"/>
        <color theme="1"/>
        <rFont val="Calibri"/>
        <family val="2"/>
      </rPr>
      <t xml:space="preserve"> </t>
    </r>
    <r>
      <rPr>
        <sz val="11"/>
        <color theme="1"/>
        <rFont val="Calibri"/>
        <family val="2"/>
        <scheme val="minor"/>
      </rPr>
      <t>Certaines questions et cellules de réponse sont grisées. Leur affichage est conditionné aux réponses apportées à d'autres questions.</t>
    </r>
  </si>
  <si>
    <t>► Sélectionner une option de réponse uniquement si la structure y répond totalement, sinon sélectionner le niveau de réponse inférieur.</t>
  </si>
  <si>
    <t>Comment consulter les résultats de l'auto-évaluation ?</t>
  </si>
  <si>
    <r>
      <t>1. Aller dans l'onglet "</t>
    </r>
    <r>
      <rPr>
        <b/>
        <sz val="11"/>
        <color rgb="FF000092"/>
        <rFont val="Calibri"/>
        <family val="2"/>
        <scheme val="minor"/>
      </rPr>
      <t>Analyse des résultats</t>
    </r>
    <r>
      <rPr>
        <sz val="11"/>
        <color theme="1"/>
        <rFont val="Calibri"/>
        <family val="2"/>
        <scheme val="minor"/>
      </rPr>
      <t>"</t>
    </r>
  </si>
  <si>
    <t>2. Pour chaque thématique, des résultats sont proposés sous la forme de scores ou de manière graphique.</t>
  </si>
  <si>
    <r>
      <rPr>
        <i/>
        <u/>
        <sz val="11"/>
        <color theme="1"/>
        <rFont val="Calibri"/>
        <family val="2"/>
        <scheme val="minor"/>
      </rPr>
      <t>Thématique 1. Analyse de risques cyber</t>
    </r>
    <r>
      <rPr>
        <sz val="11"/>
        <color theme="1"/>
        <rFont val="Calibri"/>
        <family val="2"/>
        <scheme val="minor"/>
      </rPr>
      <t xml:space="preserve"> : calcule un score et un niveau associé de</t>
    </r>
    <r>
      <rPr>
        <b/>
        <sz val="11"/>
        <color theme="1"/>
        <rFont val="Calibri"/>
        <family val="2"/>
        <scheme val="minor"/>
      </rPr>
      <t xml:space="preserve"> </t>
    </r>
    <r>
      <rPr>
        <b/>
        <sz val="11"/>
        <color rgb="FF000092"/>
        <rFont val="Calibri"/>
        <family val="2"/>
        <scheme val="minor"/>
      </rPr>
      <t>risque cyber</t>
    </r>
  </si>
  <si>
    <r>
      <rPr>
        <i/>
        <u/>
        <sz val="11"/>
        <color theme="1"/>
        <rFont val="Calibri"/>
        <family val="2"/>
        <scheme val="minor"/>
      </rPr>
      <t>Thématique 2. Sécurité des SI</t>
    </r>
    <r>
      <rPr>
        <sz val="11"/>
        <color theme="1"/>
        <rFont val="Calibri"/>
        <family val="2"/>
        <scheme val="minor"/>
      </rPr>
      <t xml:space="preserve"> : calcule un score et un niveau de</t>
    </r>
    <r>
      <rPr>
        <b/>
        <sz val="11"/>
        <color theme="1"/>
        <rFont val="Calibri"/>
        <family val="2"/>
        <scheme val="minor"/>
      </rPr>
      <t xml:space="preserve"> </t>
    </r>
    <r>
      <rPr>
        <b/>
        <sz val="11"/>
        <color rgb="FF000092"/>
        <rFont val="Calibri"/>
        <family val="2"/>
        <scheme val="minor"/>
      </rPr>
      <t>maturité cyber</t>
    </r>
    <r>
      <rPr>
        <sz val="11"/>
        <color theme="1"/>
        <rFont val="Calibri"/>
        <family val="2"/>
        <scheme val="minor"/>
      </rPr>
      <t xml:space="preserve">. </t>
    </r>
  </si>
  <si>
    <r>
      <rPr>
        <i/>
        <u/>
        <sz val="11"/>
        <color theme="1"/>
        <rFont val="Calibri"/>
        <family val="2"/>
        <scheme val="minor"/>
      </rPr>
      <t>Thématique 3. Exercices de gestion de crise cyber</t>
    </r>
    <r>
      <rPr>
        <sz val="11"/>
        <color theme="1"/>
        <rFont val="Calibri"/>
        <family val="2"/>
        <scheme val="minor"/>
      </rPr>
      <t xml:space="preserve"> : indique si l'établissement a réalisé un exercice de gestion de crise cyber</t>
    </r>
  </si>
  <si>
    <r>
      <rPr>
        <i/>
        <u/>
        <sz val="11"/>
        <color theme="1"/>
        <rFont val="Calibri"/>
        <family val="2"/>
        <scheme val="minor"/>
      </rPr>
      <t>Thématique 4. Diagnostics de cybersécurité</t>
    </r>
    <r>
      <rPr>
        <sz val="11"/>
        <color theme="1"/>
        <rFont val="Calibri"/>
        <family val="2"/>
        <scheme val="minor"/>
      </rPr>
      <t xml:space="preserve"> : indique si l'établissement a réalisé un diagnostic de cybersécurité</t>
    </r>
  </si>
  <si>
    <r>
      <t xml:space="preserve">L'Observatoire Permanent de la Sécurité des Systèmes d'Information du secteur Médico-Social (OPSSIMS)
-
</t>
    </r>
    <r>
      <rPr>
        <sz val="20"/>
        <color theme="0"/>
        <rFont val="Mariann"/>
      </rPr>
      <t>Questionnaire</t>
    </r>
  </si>
  <si>
    <t>Avant de démarrer le renseignement du questionnaire, assurez-vous d'avoir pris connaissance de l'onglet "Page de garde"</t>
  </si>
  <si>
    <t>Chapitre</t>
  </si>
  <si>
    <t>Thématique</t>
  </si>
  <si>
    <t>Sous-thématique</t>
  </si>
  <si>
    <t>#</t>
  </si>
  <si>
    <t>Questions</t>
  </si>
  <si>
    <t>Réponse Etablissement</t>
  </si>
  <si>
    <t>Choix de réponse n°1</t>
  </si>
  <si>
    <t>Choix de réponse n°2</t>
  </si>
  <si>
    <t>Choix de réponse n°3</t>
  </si>
  <si>
    <t>Choix de réponse n°4</t>
  </si>
  <si>
    <t>Commentaires</t>
  </si>
  <si>
    <t>1. Analyse du risque cyber</t>
  </si>
  <si>
    <t>1.1. Présentation de l'organisme gestionnaire</t>
  </si>
  <si>
    <t>_</t>
  </si>
  <si>
    <r>
      <rPr>
        <b/>
        <sz val="10"/>
        <color rgb="FF000000"/>
        <rFont val="Mariann"/>
      </rPr>
      <t xml:space="preserve">Votre organisme gestionnaire gère-t-il une seule structure médico-sociale (soit un seul FINESS géographique) ou plusieurs structures, pouvant être réparties sur différents lieux (soit plusieurs FINESS géographiques) ? 
0 - </t>
    </r>
    <r>
      <rPr>
        <sz val="10"/>
        <color rgb="FF000000"/>
        <rFont val="Mariann"/>
      </rPr>
      <t xml:space="preserve">Je suis un établissement autonome, juridiquement indépendant (un seul FINESS géographique)
</t>
    </r>
    <r>
      <rPr>
        <b/>
        <sz val="10"/>
        <color rgb="FF000000"/>
        <rFont val="Mariann"/>
      </rPr>
      <t xml:space="preserve">1 - </t>
    </r>
    <r>
      <rPr>
        <sz val="10"/>
        <color rgb="FF000000"/>
        <rFont val="Mariann"/>
      </rPr>
      <t xml:space="preserve">Je suis ou je fais partie d'un organisme gestionnaire qui gère plusieurs structures disposant de leur propre numéro FINESS géographique </t>
    </r>
  </si>
  <si>
    <r>
      <rPr>
        <b/>
        <sz val="10"/>
        <color rgb="FF000000"/>
        <rFont val="Mariann"/>
      </rPr>
      <t xml:space="preserve">Où sont implantées géographiquement les différentes structures gérées par votre organisme gestionnaire ? 
1 – </t>
    </r>
    <r>
      <rPr>
        <sz val="10"/>
        <color rgb="FF000000"/>
        <rFont val="Mariann"/>
      </rPr>
      <t xml:space="preserve">Les structures de l'organisme gestionnaire sont toutes situées dans une même ville/commune
</t>
    </r>
    <r>
      <rPr>
        <b/>
        <sz val="10"/>
        <color rgb="FF000000"/>
        <rFont val="Mariann"/>
      </rPr>
      <t xml:space="preserve">2 – </t>
    </r>
    <r>
      <rPr>
        <sz val="10"/>
        <color rgb="FF000000"/>
        <rFont val="Mariann"/>
      </rPr>
      <t xml:space="preserve">Les structures de l'organisme gestionnaire sont toutes situées sur le territoire français, mais pas nécessairement dans la même ville / commune
</t>
    </r>
    <r>
      <rPr>
        <b/>
        <sz val="10"/>
        <color rgb="FF000000"/>
        <rFont val="Mariann"/>
      </rPr>
      <t xml:space="preserve">3 – </t>
    </r>
    <r>
      <rPr>
        <sz val="10"/>
        <color rgb="FF000000"/>
        <rFont val="Mariann"/>
      </rPr>
      <t>Certaines structures de l'organisme gestionnaire sont situées à l’étranger</t>
    </r>
  </si>
  <si>
    <r>
      <t xml:space="preserve">Quel est le nombre de structures (au sens FINESS géographique) qui composent votre organisme gestionnaire ?
1 – </t>
    </r>
    <r>
      <rPr>
        <sz val="10"/>
        <rFont val="Mariann"/>
      </rPr>
      <t>Moins de 15 structures</t>
    </r>
    <r>
      <rPr>
        <b/>
        <sz val="10"/>
        <rFont val="Mariann"/>
      </rPr>
      <t xml:space="preserve">
2 – </t>
    </r>
    <r>
      <rPr>
        <sz val="10"/>
        <rFont val="Mariann"/>
      </rPr>
      <t>Entre 15 et 49 structures</t>
    </r>
    <r>
      <rPr>
        <b/>
        <sz val="10"/>
        <rFont val="Mariann"/>
      </rPr>
      <t xml:space="preserve">
3 – </t>
    </r>
    <r>
      <rPr>
        <sz val="10"/>
        <rFont val="Mariann"/>
      </rPr>
      <t>50 structures et plus</t>
    </r>
  </si>
  <si>
    <r>
      <t xml:space="preserve">Etes-vous rattaché à un groupement hospitalier de territoire (GHT) ou à un centre hospitalier (CH) ?	
0 – </t>
    </r>
    <r>
      <rPr>
        <sz val="10"/>
        <rFont val="Mariann"/>
      </rPr>
      <t>Non, je ne suis pas rattaché à un GHT / CH</t>
    </r>
    <r>
      <rPr>
        <b/>
        <sz val="10"/>
        <rFont val="Mariann"/>
      </rPr>
      <t xml:space="preserve">	
2 – </t>
    </r>
    <r>
      <rPr>
        <sz val="10"/>
        <rFont val="Mariann"/>
      </rPr>
      <t>Oui, je suis rattaché à un GHT / CH</t>
    </r>
  </si>
  <si>
    <t>1.2. Type d’activité</t>
  </si>
  <si>
    <r>
      <rPr>
        <b/>
        <sz val="10"/>
        <color theme="1"/>
        <rFont val="Mariann"/>
      </rPr>
      <t>Votre organisme gestionnaire gère-t-il des activités de type 'service à domicile' ?
0 –</t>
    </r>
    <r>
      <rPr>
        <sz val="10"/>
        <color theme="1"/>
        <rFont val="Mariann"/>
      </rPr>
      <t xml:space="preserve"> Non</t>
    </r>
    <r>
      <rPr>
        <b/>
        <sz val="10"/>
        <color theme="1"/>
        <rFont val="Mariann"/>
      </rPr>
      <t xml:space="preserve">
1 – </t>
    </r>
    <r>
      <rPr>
        <sz val="10"/>
        <color theme="1"/>
        <rFont val="Mariann"/>
      </rPr>
      <t>Oui</t>
    </r>
  </si>
  <si>
    <r>
      <rPr>
        <b/>
        <sz val="10"/>
        <color theme="1"/>
        <rFont val="Mariann"/>
      </rPr>
      <t xml:space="preserve">Votre organisme gestionnaire gère-t-il une activité médicalisée (cf. onglet "catégories ESSMS médicalisés") ?
0 – </t>
    </r>
    <r>
      <rPr>
        <sz val="10"/>
        <color theme="1"/>
        <rFont val="Mariann"/>
      </rPr>
      <t>Non</t>
    </r>
    <r>
      <rPr>
        <b/>
        <sz val="10"/>
        <color theme="1"/>
        <rFont val="Mariann"/>
      </rPr>
      <t xml:space="preserve">
6 – </t>
    </r>
    <r>
      <rPr>
        <sz val="10"/>
        <color theme="1"/>
        <rFont val="Mariann"/>
      </rPr>
      <t>Oui</t>
    </r>
  </si>
  <si>
    <t>1.3. Système d'information de la structure</t>
  </si>
  <si>
    <r>
      <rPr>
        <b/>
        <sz val="10"/>
        <color rgb="FF000000"/>
        <rFont val="Mariann"/>
      </rPr>
      <t xml:space="preserve">Quel est le niveau d'informatisation de votre système d'information (gestion du dossier usager et gestion des fonctions supports : ressources humaines, financier, maintenance / patrimoine, qualité / gestion des risques, ...) ? 
0 </t>
    </r>
    <r>
      <rPr>
        <sz val="10"/>
        <color rgb="FF000000"/>
        <rFont val="Mariann"/>
      </rPr>
      <t xml:space="preserve">- Pas d'informatisation
</t>
    </r>
    <r>
      <rPr>
        <b/>
        <sz val="10"/>
        <color rgb="FF000000"/>
        <rFont val="Mariann"/>
      </rPr>
      <t>1</t>
    </r>
    <r>
      <rPr>
        <sz val="10"/>
        <color rgb="FF000000"/>
        <rFont val="Mariann"/>
      </rPr>
      <t xml:space="preserve"> - Informatisation des fonctions supports OU du dossier usager (DUI - dossier usager informatisé)
</t>
    </r>
    <r>
      <rPr>
        <b/>
        <sz val="10"/>
        <color rgb="FF000000"/>
        <rFont val="Mariann"/>
      </rPr>
      <t xml:space="preserve">2 </t>
    </r>
    <r>
      <rPr>
        <sz val="10"/>
        <color rgb="FF000000"/>
        <rFont val="Mariann"/>
      </rPr>
      <t>- Informatisation des fonctions supports ET du dossier usager (DUI - dossier usager informatisé)</t>
    </r>
  </si>
  <si>
    <r>
      <t xml:space="preserve">[Dossier usager] Où sont physiquement stockées les données de santé issues de votre logiciel de </t>
    </r>
    <r>
      <rPr>
        <b/>
        <u/>
        <sz val="10"/>
        <color rgb="FF000000"/>
        <rFont val="Mariann"/>
      </rPr>
      <t>dossier usager</t>
    </r>
    <r>
      <rPr>
        <b/>
        <sz val="10"/>
        <color rgb="FF000000"/>
        <rFont val="Mariann"/>
      </rPr>
      <t xml:space="preserve"> (DUI) ?
1 – </t>
    </r>
    <r>
      <rPr>
        <u/>
        <sz val="10"/>
        <color rgb="FF000000"/>
        <rFont val="Mariann"/>
      </rPr>
      <t>Hébergement externalisé</t>
    </r>
    <r>
      <rPr>
        <sz val="10"/>
        <color rgb="FF000000"/>
        <rFont val="Mariann"/>
      </rPr>
      <t xml:space="preserve"> : les données de santé du DUI sont hébergées à l’extérieur de la structure, par un prestataire ou éditeur de logiciel (souvent en “mode SaaS”)
</t>
    </r>
    <r>
      <rPr>
        <b/>
        <sz val="10"/>
        <color rgb="FF000000"/>
        <rFont val="Mariann"/>
      </rPr>
      <t xml:space="preserve">2 – </t>
    </r>
    <r>
      <rPr>
        <u/>
        <sz val="10"/>
        <color rgb="FF000000"/>
        <rFont val="Mariann"/>
      </rPr>
      <t>Hébergement internalisé</t>
    </r>
    <r>
      <rPr>
        <sz val="10"/>
        <color rgb="FF000000"/>
        <rFont val="Mariann"/>
      </rPr>
      <t xml:space="preserve"> : les données de santé du DUI sont hébergées en interne, dans les locaux ou serveurs gérés par votre structure ou organisme gestionnaire</t>
    </r>
  </si>
  <si>
    <r>
      <rPr>
        <b/>
        <sz val="10"/>
        <color rgb="FF000000"/>
        <rFont val="Mariann"/>
      </rPr>
      <t xml:space="preserve">[Fonctions supports] Où sont physiquement stockées les données issues des logiciels que vous utilisez pour gérer </t>
    </r>
    <r>
      <rPr>
        <b/>
        <u/>
        <sz val="10"/>
        <color rgb="FF000000"/>
        <rFont val="Mariann"/>
      </rPr>
      <t>les fonctions supports</t>
    </r>
    <r>
      <rPr>
        <b/>
        <sz val="10"/>
        <color rgb="FF000000"/>
        <rFont val="Mariann"/>
      </rPr>
      <t xml:space="preserve"> ?
1 – </t>
    </r>
    <r>
      <rPr>
        <u/>
        <sz val="10"/>
        <color rgb="FF000000"/>
        <rFont val="Mariann"/>
      </rPr>
      <t>Hébergement externalisé</t>
    </r>
    <r>
      <rPr>
        <sz val="10"/>
        <color rgb="FF000000"/>
        <rFont val="Mariann"/>
      </rPr>
      <t xml:space="preserve"> : toutes les données des fonctions supports sont hébergées à l’extérieur de la structure, par un prestataire ou éditeur de logiciel (souvent en “mode SaaS”)
</t>
    </r>
    <r>
      <rPr>
        <b/>
        <sz val="10"/>
        <color rgb="FF000000"/>
        <rFont val="Mariann"/>
      </rPr>
      <t xml:space="preserve">2 – </t>
    </r>
    <r>
      <rPr>
        <u/>
        <sz val="10"/>
        <color rgb="FF000000"/>
        <rFont val="Mariann"/>
      </rPr>
      <t>Hébergement partiellement externalisé</t>
    </r>
    <r>
      <rPr>
        <sz val="10"/>
        <color rgb="FF000000"/>
        <rFont val="Mariann"/>
      </rPr>
      <t xml:space="preserve"> : certaines données sont hébergées à l’extérieur (ex : logiciel de SI RH), d’autres en interne (ex : ancien logiciel de paie ou sur un serveur local)
</t>
    </r>
    <r>
      <rPr>
        <b/>
        <sz val="10"/>
        <color rgb="FF000000"/>
        <rFont val="Mariann"/>
      </rPr>
      <t xml:space="preserve">3 – </t>
    </r>
    <r>
      <rPr>
        <u/>
        <sz val="10"/>
        <color rgb="FF000000"/>
        <rFont val="Mariann"/>
      </rPr>
      <t>Hébergement internalisé</t>
    </r>
    <r>
      <rPr>
        <sz val="10"/>
        <color rgb="FF000000"/>
        <rFont val="Mariann"/>
      </rPr>
      <t xml:space="preserve"> : toutes les données des fonctions supports sont hébergées en interne, dans les locaux ou serveurs gérés par votre structure ou organisme gestionnaire</t>
    </r>
  </si>
  <si>
    <t>1.4. Pratiques à risque</t>
  </si>
  <si>
    <t>-</t>
  </si>
  <si>
    <r>
      <rPr>
        <b/>
        <sz val="10"/>
        <color theme="1"/>
        <rFont val="Mariann"/>
      </rPr>
      <t xml:space="preserve">Des appareils personnels (téléphones portables, tablettes, ordinateurs portables, montres connectées) appartenant aux professionnels sont-ils utilisés au sein des structures de l'organisme gestionnaire à des fins professionnelles ? 	</t>
    </r>
    <r>
      <rPr>
        <sz val="10"/>
        <color theme="1"/>
        <rFont val="Mariann"/>
      </rPr>
      <t xml:space="preserve">
</t>
    </r>
    <r>
      <rPr>
        <b/>
        <sz val="10"/>
        <color theme="1"/>
        <rFont val="Mariann"/>
      </rPr>
      <t>0</t>
    </r>
    <r>
      <rPr>
        <sz val="10"/>
        <color theme="1"/>
        <rFont val="Mariann"/>
      </rPr>
      <t xml:space="preserve"> – Non
</t>
    </r>
    <r>
      <rPr>
        <b/>
        <sz val="10"/>
        <color theme="1"/>
        <rFont val="Mariann"/>
      </rPr>
      <t xml:space="preserve">2 </t>
    </r>
    <r>
      <rPr>
        <sz val="10"/>
        <color theme="1"/>
        <rFont val="Mariann"/>
      </rPr>
      <t>– Oui</t>
    </r>
  </si>
  <si>
    <t>2. Sécurité des Systèmes d'Information</t>
  </si>
  <si>
    <t>Organisation de la gestion de la sécurité informatique</t>
  </si>
  <si>
    <r>
      <rPr>
        <b/>
        <sz val="10"/>
        <color rgb="FF000000"/>
        <rFont val="Mariann"/>
      </rPr>
      <t>Comment la sécurité du système d'information est-elle organisée dans votre structure / organisme gestionnaire ? (plusieurs réponses sont possibles) 
0-</t>
    </r>
    <r>
      <rPr>
        <sz val="10"/>
        <color rgb="FF000000"/>
        <rFont val="Mariann"/>
      </rPr>
      <t xml:space="preserve"> La structure ne dispose pas de personnes (ou de services) chargées, intégralement ou en partie, de la sécurité informatique, que ce soit en interne, ou mutualisé au niveau de l'organisme gestionnaire (ou du GHT,...) ou via le biais d'une prestation externe
</t>
    </r>
    <r>
      <rPr>
        <b/>
        <sz val="10"/>
        <color rgb="FF000000"/>
        <rFont val="Mariann"/>
      </rPr>
      <t>1-</t>
    </r>
    <r>
      <rPr>
        <sz val="10"/>
        <color rgb="FF000000"/>
        <rFont val="Mariann"/>
      </rPr>
      <t xml:space="preserve"> La structure dispose de </t>
    </r>
    <r>
      <rPr>
        <u/>
        <sz val="10"/>
        <color rgb="FF000000"/>
        <rFont val="Mariann"/>
      </rPr>
      <t xml:space="preserve">prestataire(s) </t>
    </r>
    <r>
      <rPr>
        <sz val="10"/>
        <color rgb="FF000000"/>
        <rFont val="Mariann"/>
      </rPr>
      <t xml:space="preserve">chargé(s), intégralement ou en partie, de la sécurité informatique
</t>
    </r>
    <r>
      <rPr>
        <b/>
        <sz val="10"/>
        <color rgb="FF000000"/>
        <rFont val="Mariann"/>
      </rPr>
      <t>2-</t>
    </r>
    <r>
      <rPr>
        <sz val="10"/>
        <color rgb="FF000000"/>
        <rFont val="Mariann"/>
      </rPr>
      <t xml:space="preserve"> La structure dispose de personne(s) ou de service(s) </t>
    </r>
    <r>
      <rPr>
        <u/>
        <sz val="10"/>
        <color rgb="FF000000"/>
        <rFont val="Mariann"/>
      </rPr>
      <t xml:space="preserve">partagé(s) avec d'autres structures </t>
    </r>
    <r>
      <rPr>
        <sz val="10"/>
        <color rgb="FF000000"/>
        <rFont val="Mariann"/>
      </rPr>
      <t xml:space="preserve">(au niveau de l'organisme gestionnaire, du GHT,... ) et qui sont chargé(s), intégralement ou en partie, de la sécurité informatique
</t>
    </r>
    <r>
      <rPr>
        <b/>
        <sz val="10"/>
        <color rgb="FF000000"/>
        <rFont val="Mariann"/>
      </rPr>
      <t>3-</t>
    </r>
    <r>
      <rPr>
        <sz val="10"/>
        <color rgb="FF000000"/>
        <rFont val="Mariann"/>
      </rPr>
      <t xml:space="preserve"> La structure dispose de personne(s) ou de service(s) </t>
    </r>
    <r>
      <rPr>
        <u/>
        <sz val="10"/>
        <color rgb="FF000000"/>
        <rFont val="Mariann"/>
      </rPr>
      <t>en interne</t>
    </r>
    <r>
      <rPr>
        <sz val="10"/>
        <color rgb="FF000000"/>
        <rFont val="Mariann"/>
      </rPr>
      <t xml:space="preserve"> qui sont chargé(s), intégralement ou en partie, de la sécurité informatique. Cela recouvre les personnes en interne qui seraient uniquement en lien avec les prestataires SI / cyber de la structure</t>
    </r>
  </si>
  <si>
    <t>2.1.1. Ressources humaines externalisées</t>
  </si>
  <si>
    <r>
      <rPr>
        <b/>
        <sz val="10"/>
        <color rgb="FF000000"/>
        <rFont val="Mariann"/>
      </rPr>
      <t xml:space="preserve">[Répondez à cette question uniquement si vous avez sélectionné l'option 1 à la question 12] 
La structure dispose </t>
    </r>
    <r>
      <rPr>
        <b/>
        <u/>
        <sz val="10"/>
        <color rgb="FF000000"/>
        <rFont val="Mariann"/>
      </rPr>
      <t>de prestataire(s)</t>
    </r>
    <r>
      <rPr>
        <b/>
        <sz val="10"/>
        <color rgb="FF000000"/>
        <rFont val="Mariann"/>
      </rPr>
      <t xml:space="preserve"> chargé(s), intégralement ou en partie, de la sécurité informatique (plusieurs réponses sont possibles) :
1</t>
    </r>
    <r>
      <rPr>
        <sz val="10"/>
        <color rgb="FF000000"/>
        <rFont val="Mariann"/>
      </rPr>
      <t xml:space="preserve"> - Le, ou les prestataires, interviennent dans la structure pour des missions d'assistance ou de support informatique
</t>
    </r>
    <r>
      <rPr>
        <b/>
        <sz val="10"/>
        <color rgb="FF000000"/>
        <rFont val="Mariann"/>
      </rPr>
      <t>2</t>
    </r>
    <r>
      <rPr>
        <sz val="10"/>
        <color rgb="FF000000"/>
        <rFont val="Mariann"/>
      </rPr>
      <t xml:space="preserve"> - Le, ou les prestataires, assurent des prestations d'assistance à maîtrise d'ouvrage (AMOA) en lien avec la sécurité des systèmes d'information
</t>
    </r>
    <r>
      <rPr>
        <b/>
        <sz val="10"/>
        <color rgb="FF000000"/>
        <rFont val="Mariann"/>
      </rPr>
      <t>3</t>
    </r>
    <r>
      <rPr>
        <sz val="10"/>
        <color rgb="FF000000"/>
        <rFont val="Mariann"/>
      </rPr>
      <t xml:space="preserve"> - Le, ou les prestataires, délivrent des prestations de spécialiste du système d'information (RSI, RSSI, DSI,...)
</t>
    </r>
    <r>
      <rPr>
        <b/>
        <sz val="10"/>
        <color rgb="FF000000"/>
        <rFont val="Mariann"/>
      </rPr>
      <t>4</t>
    </r>
    <r>
      <rPr>
        <sz val="10"/>
        <color rgb="FF000000"/>
        <rFont val="Mariann"/>
      </rPr>
      <t xml:space="preserve"> - Le, ou les prestataires missionnés sur les sujets de sécurité des systèmes d'information sont intégrés à la gouvernance de la structure
</t>
    </r>
    <r>
      <rPr>
        <b/>
        <sz val="10"/>
        <color rgb="FF000000"/>
        <rFont val="Mariann"/>
      </rPr>
      <t xml:space="preserve">5 </t>
    </r>
    <r>
      <rPr>
        <sz val="10"/>
        <color rgb="FF000000"/>
        <rFont val="Mariann"/>
      </rPr>
      <t>- La structure suit et évalue les actions menées par ses prestataires et leur respect des exigences de sécurité</t>
    </r>
  </si>
  <si>
    <t>2.1.2.  Ressources humaines mutualisées</t>
  </si>
  <si>
    <t>2.1.3. Ressources humaines internalisées</t>
  </si>
  <si>
    <r>
      <t xml:space="preserve">[Répondez à cette question uniquement si vous avez sélectionné l'option 3 à la question 12]  
La structure dispose de </t>
    </r>
    <r>
      <rPr>
        <b/>
        <u/>
        <sz val="10"/>
        <color rgb="FF000000"/>
        <rFont val="Mariann"/>
      </rPr>
      <t xml:space="preserve">personne(s) ou de service(s) en interne </t>
    </r>
    <r>
      <rPr>
        <b/>
        <sz val="10"/>
        <color rgb="FF000000"/>
        <rFont val="Mariann"/>
      </rPr>
      <t xml:space="preserve">qui sont chargé(s), intégralement ou en partie, de la sécurité informatique (plusieurs réponses sont possibles) :
1 - </t>
    </r>
    <r>
      <rPr>
        <sz val="10"/>
        <color rgb="FF000000"/>
        <rFont val="Mariann"/>
      </rPr>
      <t xml:space="preserve">Un ou des professionnels sont sensibilisés à la thématique "Sécurité des systèmes d'information" mais sans mission ou rôle dédié sur le sujet
</t>
    </r>
    <r>
      <rPr>
        <b/>
        <sz val="10"/>
        <color rgb="FF000000"/>
        <rFont val="Mariann"/>
      </rPr>
      <t xml:space="preserve">2 - </t>
    </r>
    <r>
      <rPr>
        <sz val="10"/>
        <color rgb="FF000000"/>
        <rFont val="Mariann"/>
      </rPr>
      <t xml:space="preserve">Un ou des professionnels sont formés à la thématique "Sécurité des systèmes d'information" et assurent, intégralement ou en partie, la fonction de référent(s) sur le sujet
</t>
    </r>
    <r>
      <rPr>
        <b/>
        <sz val="10"/>
        <color rgb="FF000000"/>
        <rFont val="Mariann"/>
      </rPr>
      <t>3 -</t>
    </r>
    <r>
      <rPr>
        <sz val="10"/>
        <color rgb="FF000000"/>
        <rFont val="Mariann"/>
      </rPr>
      <t xml:space="preserve"> La structure dispose d'un spécialiste du système d'information (RSI, RSSI, DSI,...) en interne
</t>
    </r>
    <r>
      <rPr>
        <b/>
        <sz val="10"/>
        <color rgb="FF000000"/>
        <rFont val="Mariann"/>
      </rPr>
      <t xml:space="preserve">4 - </t>
    </r>
    <r>
      <rPr>
        <sz val="10"/>
        <color rgb="FF000000"/>
        <rFont val="Mariann"/>
      </rPr>
      <t>Le spécialiste du système d'information (RSI, RSSI, DSI,...) interne participe aux instances de direction</t>
    </r>
  </si>
  <si>
    <t>2.1.4. Gouvernance de la sécurité informatique</t>
  </si>
  <si>
    <r>
      <rPr>
        <b/>
        <sz val="10"/>
        <color rgb="FF000000"/>
        <rFont val="Mariann"/>
      </rPr>
      <t>Connaissez-vous votre parc informatique ? 
0</t>
    </r>
    <r>
      <rPr>
        <sz val="10"/>
        <color rgb="FF000000"/>
        <rFont val="Mariann"/>
      </rPr>
      <t xml:space="preserve"> - Aucune visibilité : vous n'avez pas de liste écrite de vos équipements informatiques (ordinateurs, serveurs, etc.) et de vos logiciels. La connaissance est orale ou approximative.
</t>
    </r>
    <r>
      <rPr>
        <b/>
        <sz val="10"/>
        <color rgb="FF000000"/>
        <rFont val="Mariann"/>
      </rPr>
      <t xml:space="preserve">1 </t>
    </r>
    <r>
      <rPr>
        <sz val="10"/>
        <color rgb="FF000000"/>
        <rFont val="Mariann"/>
      </rPr>
      <t xml:space="preserve">- L'inventaire de base : vous avez commencé une liste de base (par exemple, dans un simple tableur Excel) de vos principaux matériels et logiciels, mais elle n'est pas toujours complète ou à jour.
</t>
    </r>
    <r>
      <rPr>
        <b/>
        <sz val="10"/>
        <color rgb="FF000000"/>
        <rFont val="Mariann"/>
      </rPr>
      <t>2</t>
    </r>
    <r>
      <rPr>
        <sz val="10"/>
        <color rgb="FF000000"/>
        <rFont val="Mariann"/>
      </rPr>
      <t xml:space="preserve"> - L'inventaire suivi : votre inventaire est revu et mis à jour de manière planifiée (par exemple, tous les 6 mois). Une personne est désignée comme responsable de cette tâche.
</t>
    </r>
    <r>
      <rPr>
        <b/>
        <sz val="10"/>
        <color rgb="FF000000"/>
        <rFont val="Mariann"/>
      </rPr>
      <t>3</t>
    </r>
    <r>
      <rPr>
        <sz val="10"/>
        <color rgb="FF000000"/>
        <rFont val="Mariann"/>
      </rPr>
      <t xml:space="preserve"> - L'inventaire anticipé : votre inventaire inclut des informations simples sur l'âge du matériel ou la version des logiciels, ce qui vous aide à savoir ce qui devra bientôt être remplacé.</t>
    </r>
  </si>
  <si>
    <t xml:space="preserve">
</t>
  </si>
  <si>
    <t>2.3. Politique d'identification électronique des utilisateurs, sécurisation des comptes administrateurs et gestion des droits d'accès</t>
  </si>
  <si>
    <t>2.3.1. Identification électronique des utilisateurs</t>
  </si>
  <si>
    <r>
      <rPr>
        <b/>
        <sz val="10"/>
        <color rgb="FF000000"/>
        <rFont val="Mariann"/>
      </rPr>
      <t>Existe-t-il une procédure de gestion des entrées et des sorties des professionnels ? :
0 -</t>
    </r>
    <r>
      <rPr>
        <sz val="10"/>
        <color rgb="FF000000"/>
        <rFont val="Mariann"/>
      </rPr>
      <t xml:space="preserve"> Il n'existe aucune politique ni procédure de gestion des arrivées et des départs des professionnels, ni de création et suppression des comptes. Les comptes ne sont pas désactivés après le départ d'un professionnel.  
</t>
    </r>
    <r>
      <rPr>
        <b/>
        <sz val="10"/>
        <color rgb="FF000000"/>
        <rFont val="Mariann"/>
      </rPr>
      <t>1 -</t>
    </r>
    <r>
      <rPr>
        <sz val="10"/>
        <color rgb="FF000000"/>
        <rFont val="Mariann"/>
      </rPr>
      <t xml:space="preserve"> Une procédure est rédigée. Le processus des arrivées et des départs est documenté mais n'est pas encore appliqué de façon systématique. 
</t>
    </r>
    <r>
      <rPr>
        <b/>
        <sz val="10"/>
        <color rgb="FF000000"/>
        <rFont val="Mariann"/>
      </rPr>
      <t>2</t>
    </r>
    <r>
      <rPr>
        <sz val="10"/>
        <color rgb="FF000000"/>
        <rFont val="Mariann"/>
      </rPr>
      <t xml:space="preserve"> - Une procédure est appliquée partiellement : seuls certains cas d'arrivées / départs (uniquement les professionnels internes à la structure par exemple) sont gérés avec la procédure. 
</t>
    </r>
    <r>
      <rPr>
        <b/>
        <sz val="10"/>
        <color rgb="FF000000"/>
        <rFont val="Mariann"/>
      </rPr>
      <t>3</t>
    </r>
    <r>
      <rPr>
        <sz val="10"/>
        <color rgb="FF000000"/>
        <rFont val="Mariann"/>
      </rPr>
      <t xml:space="preserve"> - La procédure est appliquée largement : la majorité des arrivées / départs suivent la procédure. 
</t>
    </r>
    <r>
      <rPr>
        <b/>
        <sz val="10"/>
        <color rgb="FF000000"/>
        <rFont val="Mariann"/>
      </rPr>
      <t xml:space="preserve">4 - </t>
    </r>
    <r>
      <rPr>
        <sz val="10"/>
        <color rgb="FF000000"/>
        <rFont val="Mariann"/>
      </rPr>
      <t xml:space="preserve">La procédure est consolidée et suivie en comitologie. Toutes les arrivées et les départs (professionnels internes et externes à la structure, interimaires,..) sont gérées via la procédure. </t>
    </r>
  </si>
  <si>
    <r>
      <rPr>
        <b/>
        <sz val="10"/>
        <color rgb="FF000000"/>
        <rFont val="Mariann"/>
      </rPr>
      <t xml:space="preserve">Dans le cas où la structure propose aux usagers ou à leurs proches un accès numérique (au travers d'un portail famille, d'un espace usager, d'une messagerie,...), comment ces accès sont-ils gérés ? (plusieurs réponses sont possibles) :
0 - </t>
    </r>
    <r>
      <rPr>
        <sz val="10"/>
        <color rgb="FF000000"/>
        <rFont val="Mariann"/>
      </rPr>
      <t xml:space="preserve">La structure n'est pas concernée ; les usagers (ou leurs familles) n’ont pas accès à un portail usager ou à un espace numérique
</t>
    </r>
    <r>
      <rPr>
        <b/>
        <sz val="10"/>
        <color rgb="FF000000"/>
        <rFont val="Mariann"/>
      </rPr>
      <t xml:space="preserve">1 - </t>
    </r>
    <r>
      <rPr>
        <sz val="10"/>
        <color rgb="FF000000"/>
        <rFont val="Mariann"/>
      </rPr>
      <t xml:space="preserve">Il n'existe pas de politique / procédure de gestion des comptes usagers (ouverture, suppression) 
</t>
    </r>
    <r>
      <rPr>
        <b/>
        <sz val="10"/>
        <color rgb="FF000000"/>
        <rFont val="Mariann"/>
      </rPr>
      <t xml:space="preserve">2 - </t>
    </r>
    <r>
      <rPr>
        <sz val="10"/>
        <color rgb="FF000000"/>
        <rFont val="Mariann"/>
      </rPr>
      <t xml:space="preserve">Une politique / procédure de gestion des comptes usagers (ouverture, suppression) est formalisée
</t>
    </r>
    <r>
      <rPr>
        <b/>
        <sz val="10"/>
        <color rgb="FF000000"/>
        <rFont val="Mariann"/>
      </rPr>
      <t xml:space="preserve">3 - </t>
    </r>
    <r>
      <rPr>
        <sz val="10"/>
        <color rgb="FF000000"/>
        <rFont val="Mariann"/>
      </rPr>
      <t xml:space="preserve">Les comptes usagers sont créés dans un annuaire unique. Les habilitations sont régulièrement revues. </t>
    </r>
  </si>
  <si>
    <t>2.3.2. Gestion des droits d'accès</t>
  </si>
  <si>
    <r>
      <t>Comment sont gérés les droits d'accès des utilisateurs au système d'information et les habilitations au sein de la structure ? (plusieurs réponses sont possibles) :
0 -</t>
    </r>
    <r>
      <rPr>
        <sz val="10"/>
        <color rgb="FF000000"/>
        <rFont val="Mariann"/>
      </rPr>
      <t xml:space="preserve"> Les droits d'accès ne sont pas gérés. Il n'existe pas de procédure ni de matrice d'habilitation permettant de vérifier régulièrement si les droits d'accès et les habilitations accordés sont toujours à jour
</t>
    </r>
    <r>
      <rPr>
        <b/>
        <sz val="10"/>
        <color rgb="FF000000"/>
        <rFont val="Mariann"/>
      </rPr>
      <t xml:space="preserve">1 - </t>
    </r>
    <r>
      <rPr>
        <sz val="10"/>
        <color rgb="FF000000"/>
        <rFont val="Mariann"/>
      </rPr>
      <t xml:space="preserve">Les droits d'accès aux logiciels et outils numériques sont définis au travers d'une matrice d'habilitation (tableau indiquant qui a accès à quoi, et avec quel niveau de droit : lecture seule, modification,....) 
</t>
    </r>
    <r>
      <rPr>
        <b/>
        <sz val="10"/>
        <color rgb="FF000000"/>
        <rFont val="Mariann"/>
      </rPr>
      <t>2</t>
    </r>
    <r>
      <rPr>
        <sz val="10"/>
        <color rgb="FF000000"/>
        <rFont val="Mariann"/>
      </rPr>
      <t xml:space="preserve"> -Les droits d'accès et les habilitations sont revus régulièrement (tous les 6 ou 12 mois), afin de s'assurer que seuls les bons utilisateurs ont accès aux bons outils avec les bons droits
</t>
    </r>
    <r>
      <rPr>
        <b/>
        <sz val="10"/>
        <color rgb="FF000000"/>
        <rFont val="Mariann"/>
      </rPr>
      <t xml:space="preserve">3 - </t>
    </r>
    <r>
      <rPr>
        <sz val="10"/>
        <color rgb="FF000000"/>
        <rFont val="Mariann"/>
      </rPr>
      <t>La structure dispose d'une solution de Gestion des Identités et des Accès (ou IAM en anglais) qui prend en charge notamment la gestion des comptes utilisateurs ainsi que les habilitations.</t>
    </r>
    <r>
      <rPr>
        <b/>
        <sz val="10"/>
        <color rgb="FF000000"/>
        <rFont val="Mariann"/>
      </rPr>
      <t xml:space="preserve"> </t>
    </r>
  </si>
  <si>
    <t>2.3.3. Sécurisation des comptes administrateurs</t>
  </si>
  <si>
    <t>2.4 Sécurité des différentes composantes du SI</t>
  </si>
  <si>
    <t>2.4.1. Sécurité physique des équipements et espaces informatiques</t>
  </si>
  <si>
    <r>
      <t>Quel est le niveau de sécurisation physique de votre équipement et de vos espaces informatiques ?  (plusieurs réponses sont possibles) :
0</t>
    </r>
    <r>
      <rPr>
        <sz val="10"/>
        <color rgb="FF000000"/>
        <rFont val="Mariann"/>
      </rPr>
      <t xml:space="preserve"> - Aucune organisation n'est en place : postes accessibles sans identifiant individuel ou mot de passe, règles d'accès non formalisés, salle réseau ouverte et non surveillée,...
</t>
    </r>
    <r>
      <rPr>
        <b/>
        <sz val="10"/>
        <color rgb="FF000000"/>
        <rFont val="Mariann"/>
      </rPr>
      <t xml:space="preserve">1 - </t>
    </r>
    <r>
      <rPr>
        <sz val="10"/>
        <color rgb="FF000000"/>
        <rFont val="Mariann"/>
      </rPr>
      <t xml:space="preserve">Une authentification est requise pour accéder aux équipements informatiques : identifiant personnel pour l'accès aux postes de travail, badge ou code pour l'accès aux copieurs,...
</t>
    </r>
    <r>
      <rPr>
        <b/>
        <sz val="10"/>
        <color rgb="FF000000"/>
        <rFont val="Mariann"/>
      </rPr>
      <t xml:space="preserve">2 - </t>
    </r>
    <r>
      <rPr>
        <sz val="10"/>
        <color rgb="FF000000"/>
        <rFont val="Mariann"/>
      </rPr>
      <t xml:space="preserve">Les équipements et espaces ‘sensibles’ sont identifiés et sécurisés : serveurs installés dans une salle dédiée et verrouillée, armoire réseau fermée à clé et accessible uniquement au personnel autorisé,...
</t>
    </r>
    <r>
      <rPr>
        <b/>
        <sz val="10"/>
        <color rgb="FF000000"/>
        <rFont val="Mariann"/>
      </rPr>
      <t>3</t>
    </r>
    <r>
      <rPr>
        <sz val="10"/>
        <color rgb="FF000000"/>
        <rFont val="Mariann"/>
      </rPr>
      <t xml:space="preserve"> -  Les droits d'accès aux équipements et espaces informatiques sensibles sont clairement définis, suivis et consignés dans un registre  
</t>
    </r>
    <r>
      <rPr>
        <b/>
        <sz val="10"/>
        <color rgb="FF000000"/>
        <rFont val="Mariann"/>
      </rPr>
      <t>4</t>
    </r>
    <r>
      <rPr>
        <sz val="10"/>
        <color rgb="FF000000"/>
        <rFont val="Mariann"/>
      </rPr>
      <t xml:space="preserve"> - Des contrôles réguliers sont effectués pour s'assurer que les protections sont actives : contrôle des accès, contrôle de l'état des protections physiques,...</t>
    </r>
  </si>
  <si>
    <t>2.4.2. Sécurité réseau et équipements</t>
  </si>
  <si>
    <r>
      <rPr>
        <b/>
        <sz val="10"/>
        <color rgb="FF000000"/>
        <rFont val="Mariann"/>
      </rPr>
      <t xml:space="preserve">La structure utilise-t-elle un antivirus ? 
0 - </t>
    </r>
    <r>
      <rPr>
        <sz val="10"/>
        <color rgb="FF000000"/>
        <rFont val="Mariann"/>
      </rPr>
      <t xml:space="preserve">Le système de sécurité n'est pas organisé : les antivirus ne sont pas déployés sur l'ensemble des équipements et ne sont pas mis à jour 
</t>
    </r>
    <r>
      <rPr>
        <b/>
        <sz val="10"/>
        <color rgb="FF000000"/>
        <rFont val="Mariann"/>
      </rPr>
      <t xml:space="preserve">1 - </t>
    </r>
    <r>
      <rPr>
        <sz val="10"/>
        <color rgb="FF000000"/>
        <rFont val="Mariann"/>
      </rPr>
      <t xml:space="preserve">Des antivirus sont déployés sur l'ensemble des équipements
</t>
    </r>
    <r>
      <rPr>
        <b/>
        <sz val="10"/>
        <color rgb="FF000000"/>
        <rFont val="Mariann"/>
      </rPr>
      <t xml:space="preserve">2 - </t>
    </r>
    <r>
      <rPr>
        <sz val="10"/>
        <color rgb="FF000000"/>
        <rFont val="Mariann"/>
      </rPr>
      <t xml:space="preserve">Des antivirus sont déployés sur l'ensemble des équipements et sont régulièrement mis à jour 
</t>
    </r>
    <r>
      <rPr>
        <b/>
        <sz val="10"/>
        <color rgb="FF000000"/>
        <rFont val="Mariann"/>
      </rPr>
      <t xml:space="preserve">3 - </t>
    </r>
    <r>
      <rPr>
        <sz val="10"/>
        <color rgb="FF000000"/>
        <rFont val="Mariann"/>
      </rPr>
      <t>La structure a mis en oeuvre une gestion centralisée des antivirus afin de pouvoir assurer un suivi et un contrôle du bon déploiement de ceux-ci sur l'ensemble des équipements à disposition et utilisés</t>
    </r>
  </si>
  <si>
    <r>
      <t xml:space="preserve">Concernant l'accès à internet au sein de la structure, l'offre a-t-elle été souscrite auprès d'un acteur professionnel et spécialisé? Si oui, le réseau WIFI disponible au sein de la structure est-il sectorisé pour séparer les accès des usagers/visiteurs de celui des professionnels ? :
0 - </t>
    </r>
    <r>
      <rPr>
        <sz val="10"/>
        <color rgb="FF000000"/>
        <rFont val="Mariann"/>
      </rPr>
      <t xml:space="preserve">La structure n'a pas d'accès Internet ou dispose d'un accès Internet maison 
</t>
    </r>
    <r>
      <rPr>
        <b/>
        <sz val="10"/>
        <color rgb="FF000000"/>
        <rFont val="Mariann"/>
      </rPr>
      <t xml:space="preserve">1 - </t>
    </r>
    <r>
      <rPr>
        <sz val="10"/>
        <color rgb="FF000000"/>
        <rFont val="Mariann"/>
      </rPr>
      <t xml:space="preserve">L'offre d'accès à Internet a été souscrite auprès d'un acteur professionnel (box PRO/box BUSINESS) mais le réseau WIFI pour les visiteurs n'est pas séparé de celui pour les professionnels. 
</t>
    </r>
    <r>
      <rPr>
        <b/>
        <sz val="10"/>
        <color rgb="FF000000"/>
        <rFont val="Mariann"/>
      </rPr>
      <t xml:space="preserve">2 - </t>
    </r>
    <r>
      <rPr>
        <sz val="10"/>
        <color rgb="FF000000"/>
        <rFont val="Mariann"/>
      </rPr>
      <t xml:space="preserve">L'offre d'accès à Internet a été souscrite auprès d'un acteur professionnel (box PRO/box BUSINESS). Le réseau WIFI visiteur est séparé du réseau WIFI professionnel. </t>
    </r>
  </si>
  <si>
    <r>
      <t xml:space="preserve">Un pare-feu est-il activé ? Les règles de filtrage sont-elles connues ? (plusieurs réponses possibles)
0 - </t>
    </r>
    <r>
      <rPr>
        <sz val="10"/>
        <color rgb="FF000000"/>
        <rFont val="Mariann"/>
      </rPr>
      <t xml:space="preserve">Les pare-feux ne sont pas activés. Les règles de filtrage ne sont pas connues.
</t>
    </r>
    <r>
      <rPr>
        <b/>
        <sz val="10"/>
        <color rgb="FF000000"/>
        <rFont val="Mariann"/>
      </rPr>
      <t>1</t>
    </r>
    <r>
      <rPr>
        <sz val="10"/>
        <color rgb="FF000000"/>
        <rFont val="Mariann"/>
      </rPr>
      <t xml:space="preserve"> - Un pare-feu individuel (qu'il soit intégré au système d'exploitation ou une solution logicielle tierce) est installé sur tous les postes de travail. 
</t>
    </r>
    <r>
      <rPr>
        <b/>
        <sz val="10"/>
        <color rgb="FF000000"/>
        <rFont val="Mariann"/>
      </rPr>
      <t xml:space="preserve">2 - </t>
    </r>
    <r>
      <rPr>
        <sz val="10"/>
        <color rgb="FF000000"/>
        <rFont val="Mariann"/>
      </rPr>
      <t xml:space="preserve">Les configurations des pare-feux sont homogènes. Une politique de filtrage est formalisée et permet, a minima, de bloquer tous les flux non strictement nécessaires (en particulier les connexions entrantes depuis Internet) et de journaliser les flux bloqués. 
</t>
    </r>
    <r>
      <rPr>
        <b/>
        <sz val="10"/>
        <color rgb="FF000000"/>
        <rFont val="Mariann"/>
      </rPr>
      <t xml:space="preserve">3 </t>
    </r>
    <r>
      <rPr>
        <sz val="10"/>
        <color rgb="FF000000"/>
        <rFont val="Mariann"/>
      </rPr>
      <t xml:space="preserve">- En plus d'un pare-feu individuel, la structure a mis en place un pare-feu physique pour protéger l'interconnexion du système d'information à Internet pour chaque lieu géographique / bâtiment ayant son propre accès à Internet. </t>
    </r>
  </si>
  <si>
    <t>2.4.3. Relation avec les prestataires</t>
  </si>
  <si>
    <r>
      <t>Comment la cybersécurité est-elle encadrée dans les relations avec vos prestataires (éditeurs de logiciels, hébergeurs, infogérants,...) (plusieurs réponses sont possibles) :
0</t>
    </r>
    <r>
      <rPr>
        <sz val="10"/>
        <color rgb="FF000000"/>
        <rFont val="Mariann"/>
      </rPr>
      <t xml:space="preserve"> - Il n'y a pas d'exigence particulière de sécurité vis-à-vis des prestataires 
</t>
    </r>
    <r>
      <rPr>
        <b/>
        <sz val="10"/>
        <color rgb="FF000000"/>
        <rFont val="Mariann"/>
      </rPr>
      <t>1</t>
    </r>
    <r>
      <rPr>
        <sz val="10"/>
        <color rgb="FF000000"/>
        <rFont val="Mariann"/>
      </rPr>
      <t xml:space="preserve"> - Les exigences et attentes vis-à-vis des prestataires (réalisation d'audits, sauvegardes régulières, chiffrement et restitution des données, correction rapide des failles, maintien à niveau de la sécurité dans le temps,...) sont formalisées et intégrées aux contrats
</t>
    </r>
    <r>
      <rPr>
        <b/>
        <sz val="10"/>
        <color rgb="FF000000"/>
        <rFont val="Mariann"/>
      </rPr>
      <t>2</t>
    </r>
    <r>
      <rPr>
        <sz val="10"/>
        <color rgb="FF000000"/>
        <rFont val="Mariann"/>
      </rPr>
      <t xml:space="preserve"> - L'atteinte et le respect des exigences par les prestataires sont régulièrement vérifiés, au travers d'un rapport de sauvegarde, d'un audit,...
</t>
    </r>
    <r>
      <rPr>
        <b/>
        <sz val="10"/>
        <color rgb="FF000000"/>
        <rFont val="Mariann"/>
      </rPr>
      <t>3</t>
    </r>
    <r>
      <rPr>
        <sz val="10"/>
        <color rgb="FF000000"/>
        <rFont val="Mariann"/>
      </rPr>
      <t xml:space="preserve"> -Un Plan d’Assurance Sécurité (PAS) est formalisé et prévu au sein des contrats avec les prestataires (ex : en cas de faille critique détectée, existence d'une procédure/process de correction en urgence par l’éditeur et/ou l’infogérant).  Les certifications et/ou les référencements des prestataires de la structure ont été vérifiés.</t>
    </r>
  </si>
  <si>
    <t>2.5. Prévention et réduction des risques</t>
  </si>
  <si>
    <t>2.5.1. Politique de sauvegarde et conservation des données hébergées en interne</t>
  </si>
  <si>
    <t>2.5.2. Analyse de risque et police d’assurance risque cyber</t>
  </si>
  <si>
    <t>2.5.3. Supervision, audit du système d'information, anticipation des incidents</t>
  </si>
  <si>
    <t>2.6. Evolution des modes de travail et prise en compte des risques associés</t>
  </si>
  <si>
    <t>2.6.1. Sécurisation de l'usage de la messagerie</t>
  </si>
  <si>
    <r>
      <rPr>
        <b/>
        <sz val="10"/>
        <color rgb="FF000000"/>
        <rFont val="Mariann"/>
      </rPr>
      <t>La structure est-elle bien protégée face aux risques liés à l'usage de la messagerie professionnelle ? (plusieurs réponses sont possibles) :
0</t>
    </r>
    <r>
      <rPr>
        <sz val="10"/>
        <color rgb="FF000000"/>
        <rFont val="Mariann"/>
      </rPr>
      <t xml:space="preserve"> - Aucune consigne n'est donnée en cas de réception de mail suspect. Les professionnels utilisent des messageries non sécurisées. 
</t>
    </r>
    <r>
      <rPr>
        <b/>
        <sz val="10"/>
        <color rgb="FF000000"/>
        <rFont val="Mariann"/>
      </rPr>
      <t xml:space="preserve">1 - </t>
    </r>
    <r>
      <rPr>
        <sz val="10"/>
        <color rgb="FF000000"/>
        <rFont val="Mariann"/>
      </rPr>
      <t xml:space="preserve">Un antivirus et/ou anti spam est déployé en amont des boîtes aux lettres des professionnels pour filtrer automatiquement les mails contenant des virus
</t>
    </r>
    <r>
      <rPr>
        <b/>
        <sz val="10"/>
        <color rgb="FF000000"/>
        <rFont val="Mariann"/>
      </rPr>
      <t>2</t>
    </r>
    <r>
      <rPr>
        <sz val="10"/>
        <color rgb="FF000000"/>
        <rFont val="Mariann"/>
      </rPr>
      <t xml:space="preserve"> - Des outils de signalement des mails ou contenus qui semblent malveillants existent (fonctionnalité d'alerte dédiée au sein de la boîte mail professionnelle, procédure existante, etc.). Ces signalements sont analysés et traités en interne ou par le prestataire informatique. 
</t>
    </r>
    <r>
      <rPr>
        <b/>
        <sz val="10"/>
        <color rgb="FF000000"/>
        <rFont val="Mariann"/>
      </rPr>
      <t>3</t>
    </r>
    <r>
      <rPr>
        <sz val="10"/>
        <color rgb="FF000000"/>
        <rFont val="Mariann"/>
      </rPr>
      <t xml:space="preserve"> - Les échanges entre les serveurs mails de la structure et ceux des correspondants sont chiffrés, tout comme les échanges entre les serveurs mails et les postes des professionnels. 
</t>
    </r>
    <r>
      <rPr>
        <b/>
        <sz val="10"/>
        <color rgb="FF000000"/>
        <rFont val="Mariann"/>
      </rPr>
      <t>4</t>
    </r>
    <r>
      <rPr>
        <sz val="10"/>
        <color rgb="FF000000"/>
        <rFont val="Mariann"/>
      </rPr>
      <t xml:space="preserve"> - Les serveurs de messagerie de la structure ne sont pas accessibles directement depuis l'extérieur. Un serveur relais spécifique filtre les mails entrants et sortants pour renforcer la sécurité. </t>
    </r>
  </si>
  <si>
    <t>2.6.2. Risque numérique et mobilité</t>
  </si>
  <si>
    <r>
      <rPr>
        <b/>
        <sz val="10"/>
        <color rgb="FF000000"/>
        <rFont val="Mariann"/>
      </rPr>
      <t>La sécurité des accès à distance est-elle assurée lorsque les professionnels travaillent à domicile (télétravail), en mobilité (établissements multi-sites, services à domicile, visites externes), et/ou avec des outils comme des ordinateurs portables, tablettes ou téléphones ? (plusieurs réponses sont possibles) :
0</t>
    </r>
    <r>
      <rPr>
        <sz val="10"/>
        <color rgb="FF000000"/>
        <rFont val="Mariann"/>
      </rPr>
      <t xml:space="preserve"> - Aucune mesure particulière n'est mise en oeuvre. Les professionnels utilisent leur propre matériel personnel pour accéder aux outils de la structure.  
</t>
    </r>
    <r>
      <rPr>
        <b/>
        <sz val="10"/>
        <color rgb="FF000000"/>
        <rFont val="Mariann"/>
      </rPr>
      <t>1</t>
    </r>
    <r>
      <rPr>
        <sz val="10"/>
        <color rgb="FF000000"/>
        <rFont val="Mariann"/>
      </rPr>
      <t xml:space="preserve"> - Utilisation exclusive du matériel professionnel : tous les agents en télétravail ou en mobilité utilisent un ordinateur ou une tablette fournie par la structure, configurée avec les outils adéquats. 
</t>
    </r>
    <r>
      <rPr>
        <b/>
        <sz val="10"/>
        <color rgb="FF000000"/>
        <rFont val="Mariann"/>
      </rPr>
      <t>2</t>
    </r>
    <r>
      <rPr>
        <sz val="10"/>
        <color rgb="FF000000"/>
        <rFont val="Mariann"/>
      </rPr>
      <t xml:space="preserve"> - Un logiciel de type VPN est installé pour que les professionnels accèdent à distance de manière sécurisée au système d'information
</t>
    </r>
    <r>
      <rPr>
        <b/>
        <sz val="10"/>
        <color rgb="FF000000"/>
        <rFont val="Mariann"/>
      </rPr>
      <t>3</t>
    </r>
    <r>
      <rPr>
        <sz val="10"/>
        <color rgb="FF000000"/>
        <rFont val="Mariann"/>
      </rPr>
      <t xml:space="preserve"> - Les connexions non sécurisées sont bloquées (désactivation de l'accès aux ports USB sur les postes nomades, désactivation du Bluetooth,...).
</t>
    </r>
    <r>
      <rPr>
        <b/>
        <sz val="10"/>
        <color rgb="FF000000"/>
        <rFont val="Mariann"/>
      </rPr>
      <t>4</t>
    </r>
    <r>
      <rPr>
        <sz val="10"/>
        <color rgb="FF000000"/>
        <rFont val="Mariann"/>
      </rPr>
      <t xml:space="preserve"> - Les données contenues dans les logiciels sont chiffrées, ou les données sont uniquement accessibles via des plateformes en ligne, sans enregistrement local. </t>
    </r>
  </si>
  <si>
    <t>2.6.3. Sensibilisation et formation des utilisateurs</t>
  </si>
  <si>
    <r>
      <rPr>
        <b/>
        <sz val="10"/>
        <color rgb="FF000000"/>
        <rFont val="Mariann"/>
      </rPr>
      <t>Les utilisateurs (soignants, administratifs, bénévoles, direction,...) sont-ils sensibilisés (information, mise en application,...) aux enjeux de la cybersécurité dans leur quotidien ? 
0</t>
    </r>
    <r>
      <rPr>
        <sz val="10"/>
        <color rgb="FF000000"/>
        <rFont val="Mariann"/>
      </rPr>
      <t xml:space="preserve"> - Aucune action de sensibilisation spécifique n'est menée auprès des utilisateurs 
</t>
    </r>
    <r>
      <rPr>
        <b/>
        <sz val="10"/>
        <color rgb="FF000000"/>
        <rFont val="Mariann"/>
      </rPr>
      <t>1</t>
    </r>
    <r>
      <rPr>
        <sz val="10"/>
        <color rgb="FF000000"/>
        <rFont val="Mariann"/>
      </rPr>
      <t xml:space="preserve"> - Quelques actions de sensibilisation ont été réalisées mais elles ont touché moins de 50% des utilisateurs et elles n'ont pas été reproduites</t>
    </r>
    <r>
      <rPr>
        <b/>
        <sz val="10"/>
        <color rgb="FF000000"/>
        <rFont val="Mariann"/>
      </rPr>
      <t xml:space="preserve">.
2 </t>
    </r>
    <r>
      <rPr>
        <sz val="10"/>
        <color rgb="FF000000"/>
        <rFont val="Mariann"/>
      </rPr>
      <t xml:space="preserve">- Quelques actions de sensibilisation ont été réalisées. Elles ont touché plus de 50% des utilisateurs mais elles n'ont pas été reproduites.
</t>
    </r>
    <r>
      <rPr>
        <b/>
        <sz val="10"/>
        <color rgb="FF000000"/>
        <rFont val="Mariann"/>
      </rPr>
      <t xml:space="preserve">3 </t>
    </r>
    <r>
      <rPr>
        <sz val="10"/>
        <color rgb="FF000000"/>
        <rFont val="Mariann"/>
      </rPr>
      <t xml:space="preserve">- Des actions de sensibilisation sont régulièrement réalisées mais elles touchent moins de 50% des utilisateurs. 
</t>
    </r>
    <r>
      <rPr>
        <b/>
        <sz val="10"/>
        <color rgb="FF000000"/>
        <rFont val="Mariann"/>
      </rPr>
      <t>4</t>
    </r>
    <r>
      <rPr>
        <sz val="10"/>
        <color rgb="FF000000"/>
        <rFont val="Mariann"/>
      </rPr>
      <t xml:space="preserve"> - Des actions de sensibilisation sont régulièrement réalisées. Elles touchent plus de 50% des utilisateurs. </t>
    </r>
  </si>
  <si>
    <t>3. Exercices de gestion de crise cyber</t>
  </si>
  <si>
    <r>
      <t xml:space="preserve">L'établissement a-t-il déjà réalisé des exercices de gestion de crise cyber ? 
0 – </t>
    </r>
    <r>
      <rPr>
        <sz val="10"/>
        <rFont val="Mariann"/>
      </rPr>
      <t>Non</t>
    </r>
    <r>
      <rPr>
        <b/>
        <sz val="10"/>
        <rFont val="Mariann"/>
      </rPr>
      <t xml:space="preserve">
1 – </t>
    </r>
    <r>
      <rPr>
        <sz val="10"/>
        <rFont val="Mariann"/>
      </rPr>
      <t>Oui</t>
    </r>
  </si>
  <si>
    <r>
      <t>A quel niveau organisationnel l’exercice de gestion de crise cyber a-t-il été réalisé ?
1</t>
    </r>
    <r>
      <rPr>
        <sz val="10"/>
        <rFont val="Mariann"/>
      </rPr>
      <t xml:space="preserve"> – Au niveau de l’OG uniquement
</t>
    </r>
    <r>
      <rPr>
        <b/>
        <sz val="10"/>
        <rFont val="Mariann"/>
      </rPr>
      <t>2</t>
    </r>
    <r>
      <rPr>
        <sz val="10"/>
        <rFont val="Mariann"/>
      </rPr>
      <t xml:space="preserve"> – Au niveau de l’ESSMS uniquement
</t>
    </r>
    <r>
      <rPr>
        <b/>
        <sz val="10"/>
        <rFont val="Mariann"/>
      </rPr>
      <t>3</t>
    </r>
    <r>
      <rPr>
        <sz val="10"/>
        <rFont val="Mariann"/>
      </rPr>
      <t xml:space="preserve"> – Conjointement au niveau de l’OG et de l’ESSMS</t>
    </r>
  </si>
  <si>
    <r>
      <t xml:space="preserve">A quelle date a été réalisé le dernier exercice de gestion de crise cyber ? 
1 – </t>
    </r>
    <r>
      <rPr>
        <sz val="10"/>
        <rFont val="Mariann"/>
      </rPr>
      <t>Durant les 6 derniers mois</t>
    </r>
    <r>
      <rPr>
        <b/>
        <sz val="10"/>
        <rFont val="Mariann"/>
      </rPr>
      <t xml:space="preserve">
2 – </t>
    </r>
    <r>
      <rPr>
        <sz val="10"/>
        <rFont val="Mariann"/>
      </rPr>
      <t>Durant les 6 à 12 derniers mois</t>
    </r>
    <r>
      <rPr>
        <b/>
        <sz val="10"/>
        <rFont val="Mariann"/>
      </rPr>
      <t xml:space="preserve">
3 – </t>
    </r>
    <r>
      <rPr>
        <sz val="10"/>
        <rFont val="Mariann"/>
      </rPr>
      <t>Il y a plus d’un an</t>
    </r>
  </si>
  <si>
    <r>
      <t xml:space="preserve">Quel est le niveau du kit « exercice de crise cybersécurité » utilisé pour réaliser le dernier exercice de gestion de crise ? 
0 – </t>
    </r>
    <r>
      <rPr>
        <sz val="10"/>
        <rFont val="Mariann"/>
      </rPr>
      <t>Je ne sais pas</t>
    </r>
    <r>
      <rPr>
        <b/>
        <sz val="10"/>
        <rFont val="Mariann"/>
      </rPr>
      <t xml:space="preserve">
1 – </t>
    </r>
    <r>
      <rPr>
        <sz val="10"/>
        <rFont val="Mariann"/>
      </rPr>
      <t>Niveau débutant</t>
    </r>
    <r>
      <rPr>
        <b/>
        <sz val="10"/>
        <rFont val="Mariann"/>
      </rPr>
      <t xml:space="preserve">
2 – </t>
    </r>
    <r>
      <rPr>
        <sz val="10"/>
        <rFont val="Mariann"/>
      </rPr>
      <t>Niveau intermédiaire</t>
    </r>
    <r>
      <rPr>
        <b/>
        <sz val="10"/>
        <rFont val="Mariann"/>
      </rPr>
      <t xml:space="preserve">
3 – </t>
    </r>
    <r>
      <rPr>
        <sz val="10"/>
        <rFont val="Mariann"/>
      </rPr>
      <t>Niveau confirmé</t>
    </r>
  </si>
  <si>
    <t>4. Diagnostics de cybersécurité externalisés</t>
  </si>
  <si>
    <r>
      <t>L’établissement a-t-il déjà réalisé un diagnostic de cybersécurité externalisé ? 
0</t>
    </r>
    <r>
      <rPr>
        <sz val="10"/>
        <color theme="1"/>
        <rFont val="Mariann"/>
      </rPr>
      <t xml:space="preserve"> – Non
</t>
    </r>
    <r>
      <rPr>
        <b/>
        <sz val="10"/>
        <color theme="1"/>
        <rFont val="Mariann"/>
      </rPr>
      <t>1</t>
    </r>
    <r>
      <rPr>
        <sz val="10"/>
        <color theme="1"/>
        <rFont val="Mariann"/>
      </rPr>
      <t xml:space="preserve"> – Oui</t>
    </r>
  </si>
  <si>
    <r>
      <t xml:space="preserve">Quand a été réalisé le dernier diagnostic de cybersécurité ?
1 – </t>
    </r>
    <r>
      <rPr>
        <sz val="10"/>
        <color theme="1"/>
        <rFont val="Mariann"/>
      </rPr>
      <t>Durant les 6 derniers mois</t>
    </r>
    <r>
      <rPr>
        <b/>
        <sz val="10"/>
        <color theme="1"/>
        <rFont val="Mariann"/>
      </rPr>
      <t xml:space="preserve">
2 – </t>
    </r>
    <r>
      <rPr>
        <sz val="10"/>
        <color theme="1"/>
        <rFont val="Mariann"/>
      </rPr>
      <t>Durant les 6 à 12 derniers mois</t>
    </r>
    <r>
      <rPr>
        <b/>
        <sz val="10"/>
        <color theme="1"/>
        <rFont val="Mariann"/>
      </rPr>
      <t xml:space="preserve">
3 – </t>
    </r>
    <r>
      <rPr>
        <sz val="10"/>
        <color theme="1"/>
        <rFont val="Mariann"/>
      </rPr>
      <t>Il y a plus d’un an</t>
    </r>
  </si>
  <si>
    <r>
      <rPr>
        <b/>
        <sz val="22"/>
        <color theme="0"/>
        <rFont val="Calibri"/>
        <family val="2"/>
        <scheme val="minor"/>
      </rPr>
      <t xml:space="preserve">L'Observatoire Permanent de la Sécurité des Systèmes d'Information du secteur Médico-Social (OPSSIMS)
-
</t>
    </r>
    <r>
      <rPr>
        <sz val="22"/>
        <color theme="0"/>
        <rFont val="Calibri"/>
        <family val="2"/>
        <scheme val="minor"/>
      </rPr>
      <t>Analyse des résultats</t>
    </r>
  </si>
  <si>
    <t>Echelle</t>
  </si>
  <si>
    <t>1. Analyse de risques cyber</t>
  </si>
  <si>
    <t>Résultat</t>
  </si>
  <si>
    <t>Profil</t>
  </si>
  <si>
    <t>nul</t>
  </si>
  <si>
    <t xml:space="preserve">Niveau de </t>
  </si>
  <si>
    <t>Echelle de résultats</t>
  </si>
  <si>
    <t>faible</t>
  </si>
  <si>
    <t>(en points)</t>
  </si>
  <si>
    <t>risque cyber</t>
  </si>
  <si>
    <t>Score</t>
  </si>
  <si>
    <t>Niveau de risque cyber</t>
  </si>
  <si>
    <t>modéré</t>
  </si>
  <si>
    <t>important</t>
  </si>
  <si>
    <t>majeur</t>
  </si>
  <si>
    <t xml:space="preserve">Les premières actions à mener pour réduire le risque cyber de la structure : </t>
  </si>
  <si>
    <r>
      <t xml:space="preserve">- Si des intervenants extérieurs (entreprises informatiques, consultants, prestataires) ont accès au système d'information, </t>
    </r>
    <r>
      <rPr>
        <b/>
        <sz val="12"/>
        <color rgb="FF7CC2B4"/>
        <rFont val="Calibri"/>
        <family val="2"/>
        <scheme val="minor"/>
      </rPr>
      <t xml:space="preserve">je suis vigilant sur le niveau de privilèges qui leur est accordé </t>
    </r>
    <r>
      <rPr>
        <sz val="12"/>
        <color rgb="FF7CC2B4"/>
        <rFont val="Calibri"/>
        <family val="2"/>
        <scheme val="minor"/>
      </rPr>
      <t>: un accès administrateur implique un haut niveau de confiance et doit être encadré par des mesures de sécurité (traçabilité, limitation dans le temps, convention de confidentialité)</t>
    </r>
  </si>
  <si>
    <r>
      <t>-Si vos logiciels sont gérés</t>
    </r>
    <r>
      <rPr>
        <b/>
        <sz val="12"/>
        <color rgb="FF7CC2B4"/>
        <rFont val="Calibri"/>
        <family val="2"/>
        <scheme val="minor"/>
      </rPr>
      <t xml:space="preserve"> en mode SaaS</t>
    </r>
    <r>
      <rPr>
        <sz val="12"/>
        <color rgb="FF7CC2B4"/>
        <rFont val="Calibri"/>
        <family val="2"/>
        <scheme val="minor"/>
      </rPr>
      <t xml:space="preserve">, assurez-vous que votre éditeur respecte les conditions de sécurité (certification HDS pour l'hébergement de données de santé, conformité RGPD,….) et qu'un contrat SaaS est formalisé. </t>
    </r>
  </si>
  <si>
    <r>
      <t xml:space="preserve">- Si les agents ou les professionnels de la structure sont amenés à utiliser </t>
    </r>
    <r>
      <rPr>
        <b/>
        <sz val="12"/>
        <color rgb="FF7CC2B4"/>
        <rFont val="Calibri"/>
        <family val="2"/>
        <scheme val="minor"/>
      </rPr>
      <t>leurs appareils personnels</t>
    </r>
    <r>
      <rPr>
        <sz val="12"/>
        <color rgb="FF7CC2B4"/>
        <rFont val="Calibri"/>
        <family val="2"/>
        <scheme val="minor"/>
      </rPr>
      <t xml:space="preserve"> (smartphone, ordinateur, tablette,..) </t>
    </r>
    <r>
      <rPr>
        <b/>
        <sz val="12"/>
        <color rgb="FF7CC2B4"/>
        <rFont val="Calibri"/>
        <family val="2"/>
        <scheme val="minor"/>
      </rPr>
      <t>pour un usage professionnel</t>
    </r>
    <r>
      <rPr>
        <sz val="12"/>
        <color rgb="FF7CC2B4"/>
        <rFont val="Calibri"/>
        <family val="2"/>
        <scheme val="minor"/>
      </rPr>
      <t xml:space="preserve">, même ponctuel, assurez-vous qu'une charte d'usage ait été rédigée et que des mesures de sécurité (authentification renforcée, VPN,..) soient mises en place. Dans la mesure du possible, envisagez un projet de fourniture de matériel professionnel. </t>
    </r>
  </si>
  <si>
    <t>2. Sécurité des SI</t>
  </si>
  <si>
    <t>Niveau de</t>
  </si>
  <si>
    <t>(en %)</t>
  </si>
  <si>
    <t xml:space="preserve"> maturité cyber</t>
  </si>
  <si>
    <t>Niveau de maturité cyber</t>
  </si>
  <si>
    <t>0</t>
  </si>
  <si>
    <t>1</t>
  </si>
  <si>
    <t>2</t>
  </si>
  <si>
    <t>3</t>
  </si>
  <si>
    <t>4</t>
  </si>
  <si>
    <t>Score 2.1.</t>
  </si>
  <si>
    <t>1 - 3</t>
  </si>
  <si>
    <t>4 - 6</t>
  </si>
  <si>
    <t>Score 2.2.</t>
  </si>
  <si>
    <t>1 - 6</t>
  </si>
  <si>
    <t>7 - 12</t>
  </si>
  <si>
    <t>Score 2.3.</t>
  </si>
  <si>
    <t>Score 2.4.</t>
  </si>
  <si>
    <t>1 - 5</t>
  </si>
  <si>
    <t>6 - 10</t>
  </si>
  <si>
    <t>11 - 15</t>
  </si>
  <si>
    <t>2.4. Sécurité des différentes composantes du SI</t>
  </si>
  <si>
    <t>Score 2.5.</t>
  </si>
  <si>
    <t>Score 2.6.</t>
  </si>
  <si>
    <t>Score total</t>
  </si>
  <si>
    <t>Score total de la thématique "2. Sécurité des SI"</t>
  </si>
  <si>
    <t xml:space="preserve">Les premières actions à mener pour améliorer la maturité cyber de la structure : </t>
  </si>
  <si>
    <t>Les ressources à disposition</t>
  </si>
  <si>
    <r>
      <rPr>
        <b/>
        <sz val="14"/>
        <color rgb="FF8497B0"/>
        <rFont val="Calibri"/>
        <family val="2"/>
        <scheme val="minor"/>
      </rPr>
      <t>1. Connaissance du parc informatique et gestion des mises à jour</t>
    </r>
    <r>
      <rPr>
        <b/>
        <sz val="12"/>
        <color rgb="FF8497B0"/>
        <rFont val="Calibri"/>
        <family val="2"/>
        <scheme val="minor"/>
      </rPr>
      <t xml:space="preserve">
</t>
    </r>
    <r>
      <rPr>
        <b/>
        <i/>
        <sz val="12"/>
        <color rgb="FF8497B0"/>
        <rFont val="Calibri"/>
        <family val="2"/>
        <scheme val="minor"/>
      </rPr>
      <t>L'inventaire permet d'identifier les mesures de protection adaptées. 
Le non-suivi des mises à jour est l'une des principales causes d'attaques réussies (ex : rançongiciel)</t>
    </r>
  </si>
  <si>
    <r>
      <rPr>
        <b/>
        <sz val="12"/>
        <color rgb="FF8497B0"/>
        <rFont val="Calibri"/>
        <family val="2"/>
        <scheme val="minor"/>
      </rPr>
      <t xml:space="preserve">Inventorier </t>
    </r>
    <r>
      <rPr>
        <sz val="12"/>
        <color rgb="FF8497B0"/>
        <rFont val="Calibri"/>
        <family val="2"/>
        <scheme val="minor"/>
      </rPr>
      <t xml:space="preserve">les équipements et services, les logiciels utilisés, les données et les traitements de données, les droits et les accès, ainsi que les interconnexions avec l'extérieur. Veiller à mettre régulièrement à jour les différents inventaires. </t>
    </r>
  </si>
  <si>
    <t>Cartographie du SI - Guide d'élaboration en 5 étapes (ANSSI)</t>
  </si>
  <si>
    <r>
      <rPr>
        <b/>
        <sz val="12"/>
        <color rgb="FF8497B0"/>
        <rFont val="Calibri"/>
        <family val="2"/>
        <scheme val="minor"/>
      </rPr>
      <t>Appliquer régulièrement les mises à jour des systèmes d'exploitation et de tout logiciel dès la mise à disposition des correctifs de sécurité par les éditeurs</t>
    </r>
    <r>
      <rPr>
        <sz val="12"/>
        <color rgb="FF8497B0"/>
        <rFont val="Calibri"/>
        <family val="2"/>
        <scheme val="minor"/>
      </rPr>
      <t xml:space="preserve"> : utiliser des solutions matérielles et logicielles maintenus, et activer la mise à jour automatique des logiciels et des matériels.
Si vous recourez à un sous-traitant, </t>
    </r>
    <r>
      <rPr>
        <b/>
        <sz val="12"/>
        <color rgb="FF8497B0"/>
        <rFont val="Calibri"/>
        <family val="2"/>
        <scheme val="minor"/>
      </rPr>
      <t>assurez-vous qu'il effectue bien le maintien en condition de sécurité des systèmes numériques</t>
    </r>
    <r>
      <rPr>
        <sz val="12"/>
        <color rgb="FF8497B0"/>
        <rFont val="Calibri"/>
        <family val="2"/>
        <scheme val="minor"/>
      </rPr>
      <t xml:space="preserve"> dans votre structure (suivi des versions des logiciels, fins de support prévues, plan de renouvellement tenu et à jour). Nous vous recommandons d'exiger cette pratique dans vos contrats de sous-traitance</t>
    </r>
  </si>
  <si>
    <t>Pourquoi et comment bien gérer ses mises à jour ? (cybermalveillance.gouv.fr)</t>
  </si>
  <si>
    <t>Guide d’hygiène informatique (ANSSI)</t>
  </si>
  <si>
    <t>Externalisation et sécurité des systèmes d’information : un guide pour maîtriser les risques (ANSSI)</t>
  </si>
  <si>
    <r>
      <rPr>
        <b/>
        <sz val="14"/>
        <color rgb="FF8497B0"/>
        <rFont val="Calibri"/>
        <family val="2"/>
        <scheme val="minor"/>
      </rPr>
      <t>2. Politique d'identification électronique des utilisateurs, sécurisation des comptes administrateurs et gestion des droits d'accès</t>
    </r>
    <r>
      <rPr>
        <b/>
        <sz val="12"/>
        <color rgb="FF8497B0"/>
        <rFont val="Calibri"/>
        <family val="2"/>
        <scheme val="minor"/>
      </rPr>
      <t xml:space="preserve">
</t>
    </r>
    <r>
      <rPr>
        <b/>
        <i/>
        <sz val="12"/>
        <color rgb="FF8497B0"/>
        <rFont val="Calibri"/>
        <family val="2"/>
        <scheme val="minor"/>
      </rPr>
      <t>De nombreuses attaques sur Internet sont facilitées par : 
- l'utilisation de mots de passe trop simples, réutilisés ou partagés entre plusieurs utilisateurs ;
- une navigation sur Internet effectuée depuis un compte doté de privilèges administrateur, ce qui facilite grandement la tâche d'un attaquant pour prendre le contrôle complet de l'ordinateur</t>
    </r>
  </si>
  <si>
    <r>
      <t xml:space="preserve">Assurez-vous d'utiliser </t>
    </r>
    <r>
      <rPr>
        <b/>
        <sz val="12"/>
        <color rgb="FF8497B0"/>
        <rFont val="Calibri"/>
        <family val="2"/>
        <scheme val="minor"/>
      </rPr>
      <t>des mots de passe différents</t>
    </r>
    <r>
      <rPr>
        <sz val="12"/>
        <color rgb="FF8497B0"/>
        <rFont val="Calibri"/>
        <family val="2"/>
        <scheme val="minor"/>
      </rPr>
      <t xml:space="preserve"> pour chaque service et suffisamment</t>
    </r>
    <r>
      <rPr>
        <b/>
        <sz val="12"/>
        <color rgb="FF8497B0"/>
        <rFont val="Calibri"/>
        <family val="2"/>
        <scheme val="minor"/>
      </rPr>
      <t xml:space="preserve"> robustes</t>
    </r>
    <r>
      <rPr>
        <sz val="12"/>
        <color rgb="FF8497B0"/>
        <rFont val="Calibri"/>
        <family val="2"/>
        <scheme val="minor"/>
      </rPr>
      <t xml:space="preserve">. Il peut être utile d'utiliser un coffre-fort certifié par l'ANSSI pour générer des mots de passe robustes et les garder en mémoire. 
Il est fortement recommandé d'activer une </t>
    </r>
    <r>
      <rPr>
        <b/>
        <sz val="12"/>
        <color rgb="FF8497B0"/>
        <rFont val="Calibri"/>
        <family val="2"/>
        <scheme val="minor"/>
      </rPr>
      <t>authentification multi-facteurs</t>
    </r>
    <r>
      <rPr>
        <sz val="12"/>
        <color rgb="FF8497B0"/>
        <rFont val="Calibri"/>
        <family val="2"/>
        <scheme val="minor"/>
      </rPr>
      <t xml:space="preserve"> pour les applications qui gèrent des données de santé. Cela permet de renforcer la sécurité des accès grâce à l'ajout d'un ou de plusieurs facteurs d'authentification. </t>
    </r>
  </si>
  <si>
    <t xml:space="preserve">Pourquoi et comment bien gérer ses mots de passe ? (cybermalveillance.gouv.fr) </t>
  </si>
  <si>
    <t>Recommandations relatives à l'authentification multifacteur et aux mots de passe ( ANSSI)</t>
  </si>
  <si>
    <r>
      <t>Séparez les comptes administrateurs des comptes utilisateurs : assurez-vous que chaque employé dispose de</t>
    </r>
    <r>
      <rPr>
        <b/>
        <sz val="12"/>
        <color rgb="FF8497B0"/>
        <rFont val="Calibri"/>
        <family val="2"/>
        <scheme val="minor"/>
      </rPr>
      <t xml:space="preserve"> son compte utilisateur dédié et ne disposant pas de privilège d'administration</t>
    </r>
    <r>
      <rPr>
        <sz val="12"/>
        <color rgb="FF8497B0"/>
        <rFont val="Calibri"/>
        <family val="2"/>
        <scheme val="minor"/>
      </rPr>
      <t xml:space="preserve">
Seules les comptes utilisateurs doivent être utilisés pour la navigation sur Internet.</t>
    </r>
    <r>
      <rPr>
        <b/>
        <sz val="12"/>
        <color rgb="FF8497B0"/>
        <rFont val="Calibri"/>
        <family val="2"/>
        <scheme val="minor"/>
      </rPr>
      <t xml:space="preserve"> Les comptes d'administration doivent être utilisés uniquement pour configurer les équipements ou installer des logiciels</t>
    </r>
    <r>
      <rPr>
        <sz val="12"/>
        <color rgb="FF8497B0"/>
        <rFont val="Calibri"/>
        <family val="2"/>
        <scheme val="minor"/>
      </rPr>
      <t xml:space="preserve">. </t>
    </r>
  </si>
  <si>
    <t>Apprendre à séparer ses usages pro-perso (cybermalveillance.gouv.fr)</t>
  </si>
  <si>
    <t>Recommandations relatives à l'administration sécurisée des SI (ANSSI)</t>
  </si>
  <si>
    <t>Recommandations relatives à l'interconnexion d'un SI à Internet (ANSSI)</t>
  </si>
  <si>
    <r>
      <rPr>
        <b/>
        <sz val="12"/>
        <color rgb="FF8497B0"/>
        <rFont val="Calibri"/>
        <family val="2"/>
        <scheme val="minor"/>
      </rPr>
      <t xml:space="preserve">Les comptes et les privilèges administrateur doivent être tenus à jour </t>
    </r>
    <r>
      <rPr>
        <sz val="12"/>
        <color rgb="FF8497B0"/>
        <rFont val="Calibri"/>
        <family val="2"/>
        <scheme val="minor"/>
      </rPr>
      <t>: quand un employé quitte l'ESSMS, il convient de faire l'inventaire de ses accès et de tous les révoquer, de telle sorte que lui-même ou un tiers ne puisse plus y accéder.</t>
    </r>
  </si>
  <si>
    <r>
      <t xml:space="preserve">3. Sécurité des différentes composantes du SI
</t>
    </r>
    <r>
      <rPr>
        <b/>
        <i/>
        <sz val="12"/>
        <color rgb="FF8497B0"/>
        <rFont val="Calibri"/>
        <family val="2"/>
        <scheme val="minor"/>
      </rPr>
      <t>Les antivirus sont très utiles à la protection des moyens informatiques : ils peuvent dans la majorité des cas bloquer une attaque par rançongiciel et réduire le risque de compromission</t>
    </r>
    <r>
      <rPr>
        <b/>
        <sz val="14"/>
        <color rgb="FF8497B0"/>
        <rFont val="Calibri"/>
        <family val="2"/>
        <scheme val="minor"/>
      </rPr>
      <t xml:space="preserve">.
</t>
    </r>
    <r>
      <rPr>
        <b/>
        <i/>
        <sz val="12"/>
        <color rgb="FF8497B0"/>
        <rFont val="Calibri"/>
        <family val="2"/>
        <scheme val="minor"/>
      </rPr>
      <t>Un pare-feu protège principalement des attaques provenant d'Internet. Il permet de ralentir ou limiter l'action d'un acteur malveillant ayant réussi à prendre le contrôle d'un poste de travail.</t>
    </r>
  </si>
  <si>
    <r>
      <t xml:space="preserve">A minima, rédigez et diffusez </t>
    </r>
    <r>
      <rPr>
        <b/>
        <sz val="12"/>
        <color rgb="FF8497B0"/>
        <rFont val="Calibri"/>
        <family val="2"/>
        <scheme val="minor"/>
      </rPr>
      <t>la charte informatique</t>
    </r>
    <r>
      <rPr>
        <sz val="12"/>
        <color rgb="FF8497B0"/>
        <rFont val="Calibri"/>
        <family val="2"/>
        <scheme val="minor"/>
      </rPr>
      <t xml:space="preserve"> auprès des salariés (lors de l'embauche par exemple)</t>
    </r>
  </si>
  <si>
    <r>
      <rPr>
        <b/>
        <sz val="12"/>
        <color rgb="FF8497B0"/>
        <rFont val="Calibri"/>
        <family val="2"/>
        <scheme val="minor"/>
      </rPr>
      <t>Protégez vos équipements et espaces informatiques</t>
    </r>
    <r>
      <rPr>
        <sz val="12"/>
        <color rgb="FF8497B0"/>
        <rFont val="Calibri"/>
        <family val="2"/>
        <scheme val="minor"/>
      </rPr>
      <t xml:space="preserve"> : identifiants individuels pour accéder aux postes de travail et copieurs, salle serveurs ou baie réseau (si elles existent) verrouillées et accessible uniquement à certaines personnes, registre d'accès (type tableau ou carnet de passage physique) à jour,...</t>
    </r>
  </si>
  <si>
    <r>
      <rPr>
        <b/>
        <sz val="12"/>
        <color rgb="FF8497B0"/>
        <rFont val="Calibri"/>
        <family val="2"/>
        <scheme val="minor"/>
      </rPr>
      <t>Déployez un antivirus sur tous les équipement</t>
    </r>
    <r>
      <rPr>
        <sz val="12"/>
        <color rgb="FF8497B0"/>
        <rFont val="Calibri"/>
        <family val="2"/>
        <scheme val="minor"/>
      </rPr>
      <t xml:space="preserve">s, en priorité ceux connectés à Internet. </t>
    </r>
    <r>
      <rPr>
        <b/>
        <sz val="12"/>
        <color rgb="FF8497B0"/>
        <rFont val="Calibri"/>
        <family val="2"/>
        <scheme val="minor"/>
      </rPr>
      <t>Assurez-vous de tenir à jour le logiciel</t>
    </r>
    <r>
      <rPr>
        <sz val="12"/>
        <color rgb="FF8497B0"/>
        <rFont val="Calibri"/>
        <family val="2"/>
        <scheme val="minor"/>
      </rPr>
      <t xml:space="preserve"> en lui-même car, sans mise à jour fréquente, la protection offerte par l'antivirus s'en trouve très rapidement amoindrie.
</t>
    </r>
    <r>
      <rPr>
        <b/>
        <sz val="12"/>
        <color rgb="FF8497B0"/>
        <rFont val="Calibri"/>
        <family val="2"/>
        <scheme val="minor"/>
      </rPr>
      <t>Centralisez la gestion des antivirus</t>
    </r>
    <r>
      <rPr>
        <sz val="12"/>
        <color rgb="FF8497B0"/>
        <rFont val="Calibri"/>
        <family val="2"/>
        <scheme val="minor"/>
      </rPr>
      <t>.</t>
    </r>
  </si>
  <si>
    <t>Les antivirus (cybermalveillance.gouv.fr)</t>
  </si>
  <si>
    <r>
      <rPr>
        <b/>
        <sz val="12"/>
        <color rgb="FF8497B0"/>
        <rFont val="Calibri"/>
        <family val="2"/>
        <scheme val="minor"/>
      </rPr>
      <t>A minima, activez le pare-feu préinstallé sur le poste de travail et son paramétrage par défaut
Installez sur tous les postes de travail un pare-feu local</t>
    </r>
    <r>
      <rPr>
        <sz val="12"/>
        <color rgb="FF8497B0"/>
        <rFont val="Calibri"/>
        <family val="2"/>
        <scheme val="minor"/>
      </rPr>
      <t xml:space="preserve"> (qu'il soit intégré au système d'exploitation ou qu'il soit une solution logicielle tierce)
Il est également recommandé de mettre en place un pare-feu physique pour chaque lieu géographique / bâtiment ayant son propre accès à Internet.</t>
    </r>
  </si>
  <si>
    <t>Recommandations pour choisir des pare-feux maîtrisés dans les zones exposées à Internet (ANSSI)</t>
  </si>
  <si>
    <r>
      <rPr>
        <b/>
        <sz val="14"/>
        <color rgb="FF8497B0"/>
        <rFont val="Calibri"/>
        <family val="2"/>
        <scheme val="minor"/>
      </rPr>
      <t>4. Relation avec les prestataires informatiques</t>
    </r>
    <r>
      <rPr>
        <b/>
        <sz val="12"/>
        <color rgb="FF8497B0"/>
        <rFont val="Calibri"/>
        <family val="2"/>
        <scheme val="minor"/>
      </rPr>
      <t xml:space="preserve">
</t>
    </r>
    <r>
      <rPr>
        <b/>
        <i/>
        <sz val="12"/>
        <color rgb="FF8497B0"/>
        <rFont val="Calibri"/>
        <family val="2"/>
        <scheme val="minor"/>
      </rPr>
      <t>Les enjeux de sécurité sont d'autant plus importants pour les tiers fournissant des prestations informatiques. Il faut donc accroître le niveau de vigilance et les exigences en matière de sécurité pour ces fournisseurs</t>
    </r>
  </si>
  <si>
    <t xml:space="preserve">Rédigez des contrats qui incluent des exigences précises pour lesquelles les tiers s'engagent : identifiez et décrivez dans les contrats les missions confiées à des tiers. </t>
  </si>
  <si>
    <t>Sécurité : Gérer la sous-traitance (CNIL)</t>
  </si>
  <si>
    <t>Soyez vigilant quant aux contrats standards proposés par des tiers puisque ces derniers peuvent fixer des modes de traitement des données ne respectant pas la législation. Formalisez des exigences de sécurité et annexez-les au contrat avec les prestataires.</t>
  </si>
  <si>
    <t>Suivez et évaluez le respect des exigences de sécurité pour les tiers : identifiez les membres de la structure assurant le lien avec les fournisseurs. Documentez les moyens mis en œuvre par les prestataires pour respecter les exigences de sécurité.</t>
  </si>
  <si>
    <r>
      <t xml:space="preserve">5. Politique de sauvegarde
</t>
    </r>
    <r>
      <rPr>
        <b/>
        <i/>
        <sz val="12"/>
        <color rgb="FF8497B0"/>
        <rFont val="Calibri"/>
        <family val="2"/>
        <scheme val="minor"/>
      </rPr>
      <t>Effectuez des sauvegardes régulières permet une reprise plus rapide es activités opérationnelles en cas d'incident, notamment en cas d'attaque par rançongiciel</t>
    </r>
  </si>
  <si>
    <r>
      <rPr>
        <b/>
        <sz val="12"/>
        <color rgb="FF8497B0"/>
        <rFont val="Calibri"/>
        <family val="2"/>
        <scheme val="minor"/>
      </rPr>
      <t xml:space="preserve">Effectuez des sauvegardes régulières </t>
    </r>
    <r>
      <rPr>
        <sz val="12"/>
        <color rgb="FF8497B0"/>
        <rFont val="Calibri"/>
        <family val="2"/>
        <scheme val="minor"/>
      </rPr>
      <t>: identifiez les données à sauvegarder, déterminez le rythme des sauvegardes, choisissez le ou les supports à privilégier pour la sauvegarde, évaluez la pertinence du chiffrement des données.</t>
    </r>
  </si>
  <si>
    <t>Pourquoi et comment bien gérer ses sauvegardes ? (cybermalveillance.gouv.fr)</t>
  </si>
  <si>
    <t>Référentiel relatif aux traitements de données à caractère personnel mis en œuvre dans le secteur social et médico-social (CNIL)</t>
  </si>
  <si>
    <r>
      <t xml:space="preserve">6. Police d'assurance cyber
</t>
    </r>
    <r>
      <rPr>
        <b/>
        <i/>
        <sz val="12"/>
        <color rgb="FF8497B0"/>
        <rFont val="Calibri"/>
        <family val="2"/>
        <scheme val="minor"/>
      </rPr>
      <t>Les sociétés d’assurance proposent de plus en plus des clauses permettant de se prémunir de certains risques d’origine numérique afin d’accompagner les entreprises victimes de cybermalveillance ou de cyberattaques. L’assurance fournit, en cas de sinistre, une assistance juridique ainsi qu’une couverture financière du préjudice (matériel, immatériel, etc.).</t>
    </r>
  </si>
  <si>
    <t>Contactez votre assurance en vue de souscrire à une clause permettant de se prémunir de certains risques d'origine numérique (cyber malveillance, cyberattaques)</t>
  </si>
  <si>
    <r>
      <rPr>
        <b/>
        <sz val="14"/>
        <color rgb="FF8497B0"/>
        <rFont val="Calibri"/>
        <family val="2"/>
        <scheme val="minor"/>
      </rPr>
      <t>7. Sécurisation de la messagerie</t>
    </r>
    <r>
      <rPr>
        <b/>
        <sz val="12"/>
        <color rgb="FF8497B0"/>
        <rFont val="Calibri"/>
        <family val="2"/>
        <scheme val="minor"/>
      </rPr>
      <t xml:space="preserve">
</t>
    </r>
    <r>
      <rPr>
        <b/>
        <i/>
        <sz val="12"/>
        <color rgb="FF8497B0"/>
        <rFont val="Calibri"/>
        <family val="2"/>
        <scheme val="minor"/>
      </rPr>
      <t>La messagerie est le principal vecteur d'infection du poste de travail. En un clic, la structure peut être victime de hameçonnage.</t>
    </r>
  </si>
  <si>
    <r>
      <t xml:space="preserve">Adoptez les bons réflexes </t>
    </r>
    <r>
      <rPr>
        <b/>
        <sz val="12"/>
        <color rgb="FF8497B0"/>
        <rFont val="Calibri"/>
        <family val="2"/>
        <scheme val="minor"/>
      </rPr>
      <t>en sensibilisant les professionnels</t>
    </r>
    <r>
      <rPr>
        <sz val="12"/>
        <color rgb="FF8497B0"/>
        <rFont val="Calibri"/>
        <family val="2"/>
        <scheme val="minor"/>
      </rPr>
      <t xml:space="preserve"> à identifier ces tentatives d'hameçonnage. </t>
    </r>
  </si>
  <si>
    <t>Que faire en cas de phishing ou hameçonnage ? (cybermalveillance.gouv.fr)</t>
  </si>
  <si>
    <r>
      <rPr>
        <b/>
        <sz val="12"/>
        <color rgb="FF8497B0"/>
        <rFont val="Calibri"/>
        <family val="2"/>
        <scheme val="minor"/>
      </rPr>
      <t xml:space="preserve">Proscrivez la redirection de messages professionnels vers une messagerie personnelle </t>
    </r>
    <r>
      <rPr>
        <sz val="12"/>
        <color rgb="FF8497B0"/>
        <rFont val="Calibri"/>
        <family val="2"/>
        <scheme val="minor"/>
      </rPr>
      <t>car cela constitue un vecteur de fuite irrémédiable d'informations de l'entité</t>
    </r>
  </si>
  <si>
    <r>
      <rPr>
        <b/>
        <sz val="12"/>
        <color rgb="FF8497B0"/>
        <rFont val="Calibri"/>
        <family val="2"/>
        <scheme val="minor"/>
      </rPr>
      <t>Configurez la messagerie</t>
    </r>
    <r>
      <rPr>
        <sz val="12"/>
        <color rgb="FF8497B0"/>
        <rFont val="Calibri"/>
        <family val="2"/>
        <scheme val="minor"/>
      </rPr>
      <t xml:space="preserve"> : </t>
    </r>
    <r>
      <rPr>
        <b/>
        <sz val="12"/>
        <color rgb="FF8497B0"/>
        <rFont val="Calibri"/>
        <family val="2"/>
        <scheme val="minor"/>
      </rPr>
      <t>déployez un système d'analyse antivirus en amont des boîtes aux lettres des utilisateurs</t>
    </r>
    <r>
      <rPr>
        <sz val="12"/>
        <color rgb="FF8497B0"/>
        <rFont val="Calibri"/>
        <family val="2"/>
        <scheme val="minor"/>
      </rPr>
      <t xml:space="preserve"> pour prévenir la réception de fichiers infectés, mettez en place certains protocoles pour vérifier l'authenticité et l'intégrité des courriels et activez le chiffrement TLS des échanges entre serveurs de messagerie.</t>
    </r>
  </si>
  <si>
    <t>8. Maîtrise du risque numérique lié au nomadisme des professionnels</t>
  </si>
  <si>
    <r>
      <rPr>
        <b/>
        <sz val="12"/>
        <color rgb="FF8497B0"/>
        <rFont val="Calibri"/>
        <family val="2"/>
        <scheme val="minor"/>
      </rPr>
      <t>Sécurisez la mobilité numérique</t>
    </r>
    <r>
      <rPr>
        <sz val="12"/>
        <color rgb="FF8497B0"/>
        <rFont val="Calibri"/>
        <family val="2"/>
        <scheme val="minor"/>
      </rPr>
      <t xml:space="preserve"> : sauvegardez régulièrement vos données pour les retrouver en cas de perte ou de vol des équipements. Installez un VPN dans le cas où vous devez accéder à distance au système d'information de la structure. </t>
    </r>
  </si>
  <si>
    <t>Bonnes pratiques à l’usage des professionnels en déplacement (ANSSI)</t>
  </si>
  <si>
    <r>
      <rPr>
        <b/>
        <sz val="12"/>
        <color rgb="FF8497B0"/>
        <rFont val="Calibri"/>
        <family val="2"/>
        <scheme val="minor"/>
      </rPr>
      <t>Adoptez les bons réflexes durant les déplacements</t>
    </r>
    <r>
      <rPr>
        <sz val="12"/>
        <color rgb="FF8497B0"/>
        <rFont val="Calibri"/>
        <family val="2"/>
        <scheme val="minor"/>
      </rPr>
      <t xml:space="preserve"> : refusez la connexion d'équipements appartenant à des tiers à vos propres équipements (clé USB notamment)</t>
    </r>
  </si>
  <si>
    <t>Recommandations sur le nomadisme numérique (ANSSI)</t>
  </si>
  <si>
    <t>9. Informer et senbiliser les collaborateurs</t>
  </si>
  <si>
    <t>Prenez connaissance des recommandations concernant les bonnes pratiques, d’alertes sur les menaces en cours et d’informations sur les mises à jour logicielles disponibles</t>
  </si>
  <si>
    <t>https://www.cybermalveillance.gouv.fr/</t>
  </si>
  <si>
    <r>
      <rPr>
        <b/>
        <sz val="12"/>
        <color rgb="FF8497B0"/>
        <rFont val="Calibri"/>
        <family val="2"/>
        <scheme val="minor"/>
      </rPr>
      <t>Informez et sensibilisez régulièrement le personnel</t>
    </r>
    <r>
      <rPr>
        <sz val="12"/>
        <color rgb="FF8497B0"/>
        <rFont val="Calibri"/>
        <family val="2"/>
        <scheme val="minor"/>
      </rPr>
      <t xml:space="preserve"> aux bonnes pratiques de sécurité et aux principales menaces qui peuvent affecter la structure. Avoir une bonne hygiène informatique peut se traduire par la mise en place d’actions internes, telles qu’une charte informatique, diffusions régulières de messages internes, newsletters, etc. </t>
    </r>
  </si>
  <si>
    <t>https://esante.gouv.fr/produits-services/cert-sante</t>
  </si>
  <si>
    <t>Encouragez la déclaration d'incidents</t>
  </si>
  <si>
    <t xml:space="preserve">Pour aller plus loin </t>
  </si>
  <si>
    <t>La cybersécurité pour le social et le médico-social en 13 questions - ANS</t>
  </si>
  <si>
    <t>Replay du webinaire "Les premières actions cyber à mener par une structure médico-sociale"</t>
  </si>
  <si>
    <t>4. Diagnostics de cybersécurité</t>
  </si>
  <si>
    <t xml:space="preserve">A titre indicatif, vous trouverez ci-dessous la liste des catégories d'ESSMS avec une activité médicalisée. </t>
  </si>
  <si>
    <t>Code </t>
  </si>
  <si>
    <t>Catégorie d'établissement</t>
  </si>
  <si>
    <t>Secteur </t>
  </si>
  <si>
    <r>
      <t xml:space="preserve">Activité médicalisée
</t>
    </r>
    <r>
      <rPr>
        <i/>
        <sz val="14"/>
        <color rgb="FFFFFFFF"/>
        <rFont val="Aptos"/>
        <family val="2"/>
      </rPr>
      <t>Définition : dispensation de soins médicaux, et/ou réalisation d'une surveillance médicale</t>
    </r>
  </si>
  <si>
    <t xml:space="preserve">Commentaires </t>
  </si>
  <si>
    <t>Appartement de Coordination Thérapeutique (A.C.T.)</t>
  </si>
  <si>
    <t>PDS</t>
  </si>
  <si>
    <t>Oui</t>
  </si>
  <si>
    <t>Les ACT peuvent réaliser des soins et une surveillance médicale ia présence d'un médecin coordonateur dans leur équipe.</t>
  </si>
  <si>
    <t>Maison d'Enfants à Caractère Social</t>
  </si>
  <si>
    <t>PDE </t>
  </si>
  <si>
    <t>Les MECS peuvent être composées d'une équipe médico-psychologique (psychiatre, psychologue) pour l'élaboration du projet individuel, l'orientation et la mise en œuvre des projets de soins. La réalisation des soins est généralement réalisée en externe.</t>
  </si>
  <si>
    <t>Ctre.Accueil/ Accomp.Réduc.Risq.Usag. Drogues (C.A.A.R.U.D)</t>
  </si>
  <si>
    <t>Les CAARUD peuvent faire intervenir des médecins et IDE pour la réalisation de soins de premier recours.</t>
  </si>
  <si>
    <t>Lits Halte Soins Santé (L.H.S.S.)</t>
  </si>
  <si>
    <t>Les LHSS réalisent des soins et une surveillance médicale par l'intermédiaire de professionnels médicaux (médecin généraliste, IDE).</t>
  </si>
  <si>
    <t>Service d'Éducation Spéciale et de Soins à Domicile S.E.S.S.A.D.</t>
  </si>
  <si>
    <t>PH</t>
  </si>
  <si>
    <t>Les SESSAD sont composés d'une équipe pluriprofessionnelle comprenant parfois de manière minoritaire des profesionnels médicaux (psychiatre, pédiatre). Ces professionnels médicaux peuvent réaliser des actes de soins et une surveillance médicale.</t>
  </si>
  <si>
    <t>Institut Médico-Educatif (I.M.E.)</t>
  </si>
  <si>
    <t>L’équipe des Instituts Médico-éducatifs (IME) est une équipe pluridisciplinaire assurant un accompagnement éducatif, pédagogique et thérapeutique.
On retrouve dans les IME du personnel éducatif ( éducateurs spécialisés, moniteurs éducateurs, éducateurs de jeunes enfants, aides médico-psychologiques…), des instituteurs détachés de l’Education Nationale, du personnel médical (médecin généraliste, pédiatre, pédopsychiatre, infirmière, aide-soignante…), du personnel paramédical,notamment pour la rééducation (orthophoniste, psychomotricien, kinésithérapeute…), des psychologues, des assistantes sociales, du personnel administratif</t>
  </si>
  <si>
    <t>Institut Thérapeutique Éducatif et Pédagogique (I.T.E.P.)</t>
  </si>
  <si>
    <t>Les ITP peuvent proposer un accompagnement thérapeutique par un psychiatre.</t>
  </si>
  <si>
    <t>Etablissement pour Enfants ou Adolescents Polyhandicapés</t>
  </si>
  <si>
    <t>Les EEAP réalisent des soins et une surveillance médicale. Ils peuvent être composés de professionnels médicaux (médecin généraliste, pédiatre, psychiatre, IDE, etc).</t>
  </si>
  <si>
    <t>Centre Médico-Psycho-Pédagogique (C.M.P.P.)</t>
  </si>
  <si>
    <t>Les CMPP réalisent des soins et une surveillance médicale. Ils peuvent être composés de professionnels médicaux (pédopsychiatre, pédiatre).</t>
  </si>
  <si>
    <t>Centre Action Médico-Sociale Précoce (C.A.M.S.P.)</t>
  </si>
  <si>
    <t>Les CAMSP réalisent des soins et une surveillance médicale. Ils peuvent être composés de professionnels médicaux (psychiatre, pédiatre).</t>
  </si>
  <si>
    <t>Institut d'éducation motrice I.E.M.</t>
  </si>
  <si>
    <t>Les IEM réalisent des soins et une surveillance médicale. Ils peuvent être composés de professionnels médicaux (médecin généraliste, pédiatre, chirurgien ortho, podologue, etc).</t>
  </si>
  <si>
    <t>Institut pour Déficients Visuels</t>
  </si>
  <si>
    <t>Les IDV réalisent des soins et une surveillance médicale. Ils peuvent être composés de professionnels médicaux (ophtalmologue, pédiatre, IDE, etc).</t>
  </si>
  <si>
    <t>Institut pour Déficients Auditifs</t>
  </si>
  <si>
    <t>Les IDA réalisent des soins et une surveillance médicale. Ils peuvent être composés de professionnels médicaux (médecin ORL, pédiatre, IDE, etc)</t>
  </si>
  <si>
    <t>Institut d'Education Sensorielle Sourd/Aveugle</t>
  </si>
  <si>
    <t>Les IES réalisent des soins et une surveillance médicale. Ils peuvent être composés de professionnels médicaux (psychiatre, pédiatre, médecin ORL, ophtalmologue, etc)</t>
  </si>
  <si>
    <t>Centre soins accompagnement prévention addictologie (C.S.A.P.A)</t>
  </si>
  <si>
    <t>Les CSAPA réalisent des soins et une surveillance médicale par l'intermédiaire de professionnels médicaux (médecin addictologue, psychiatre, médecin coordonateur, IDE).</t>
  </si>
  <si>
    <t>Service Polyvalent Aide et Soins A Domicile (S.P.A.S.A.D.)</t>
  </si>
  <si>
    <t>DOM</t>
  </si>
  <si>
    <t>Les SPASAD réalisent des soins infirmiers par des IDE.</t>
  </si>
  <si>
    <t>Lits d'Accueil Médicalisés (L.A.M.)</t>
  </si>
  <si>
    <t>Les LAM sont des structures médicalisées.</t>
  </si>
  <si>
    <t>Autre Centre d'Accueil</t>
  </si>
  <si>
    <t>AHI</t>
  </si>
  <si>
    <t>Ces structures sont représentées en mojorité par des structures d'accueil d'urgence pour le secteur médico-social. Des professionnels médicaux peuvent composés les équipes : médecins généralistes, psychiatres.</t>
  </si>
  <si>
    <t>Bureau d'Aide Psychologique Universitaire (B.A.P.U.)</t>
  </si>
  <si>
    <t>Il s'agit de centres de consultation composés de psychothérapeutes (psychiatres et psychologues).</t>
  </si>
  <si>
    <t>Centre Placement Familial Socio-Educatif (C.P.F.S.E.)</t>
  </si>
  <si>
    <t>Leur mission est d'assurer aux enfants et adolescents qui lui sont confiés un hébergement au domicile d'un(e) assistant(e) familial(e) (AF) et de mettre en œuvre dans leur milieu de vie et dans l'environnement social un accompagnement éducatif. Les CPFSE peuvent être composés d'un médecin pour le suivi médical des enfants.</t>
  </si>
  <si>
    <t>Etablissement et Service d'Aide par le Travail (E.S.A.T.)</t>
  </si>
  <si>
    <t>Les ESAT peuvent proposer une surveillance médicale par des psychiatres.</t>
  </si>
  <si>
    <t>Etablissement et Service de Réadaptation Professionnelle</t>
  </si>
  <si>
    <t>Les ESRP peuvent proposer une surveillance médicale par un médecin (généraliste, psychiatre)</t>
  </si>
  <si>
    <t>Maison d'Accueil Spécialisée (M.A.S.)</t>
  </si>
  <si>
    <t>Les MAS réalisent des soins et une surveillance médicale. Ils sont composés de professionnels médicaux (médecins généralistes, psychiatres, médecins rééducateurs, etc).</t>
  </si>
  <si>
    <t>Services AEMO et AED</t>
  </si>
  <si>
    <r>
      <t>Leur mission est “</t>
    </r>
    <r>
      <rPr>
        <i/>
        <sz val="12"/>
        <color rgb="FF140F08"/>
        <rFont val="Calibri"/>
        <family val="2"/>
      </rPr>
      <t>d’apporter aide et conseil à la famille, de suivre le développement de l’enfant, quand sa santé, sa sécurité ou sa moralité sont en danger ou si les conditions de son éducation sont gravement compromises</t>
    </r>
    <r>
      <rPr>
        <sz val="12"/>
        <color rgb="FF140F08"/>
        <rFont val="Calibri"/>
        <family val="2"/>
      </rPr>
      <t>”. Les accompagnements sont soutenus par une équipe pluridisciplinaire (chef de service, intervenants socio-éducatifs, conseiller en économie sociale et familiale ou éducateur technique spécialisé, psychologue, médecin psychiatre, secrétaire) et pilotés par les intervenants socio-éducatifs référents.</t>
    </r>
  </si>
  <si>
    <t>Service de Soins Infirmiers A Domicile (S.S.I.A.D)</t>
  </si>
  <si>
    <t>Les SSIAD réalisent des soins infirmiers par des IDE.</t>
  </si>
  <si>
    <t>Etablissement Expérimental pour personnes handicapées</t>
  </si>
  <si>
    <t>Certains établissements proposent la réalisation de soins et de surveillance médicale par l'intermédiaire de profesionnels médicaux diverses.</t>
  </si>
  <si>
    <t>Etablissement Expérimental pour Enfance Handicapée</t>
  </si>
  <si>
    <t>Etablissement Expérimental Enfance Protégée</t>
  </si>
  <si>
    <t>Ces structures représentent le panel des structures de la protection de l'endance : structures d'hébergement (urgence ou non), structures d'accompagnement educatif et social, structures d'accompagnement parental, etc. En ce sens, des professionnels médicaux peuvent composer les équipes interdisciplinaires (psychiatre, pédiatre, médecin coordonnateur).</t>
  </si>
  <si>
    <t>Etablissement Expérimental pour Adultes Handicapés</t>
  </si>
  <si>
    <t>Etablissement Expérimental pour Personnes Agées</t>
  </si>
  <si>
    <t>PA</t>
  </si>
  <si>
    <t>Etablissement d'Accueil Temporaire d'Enfants Handicapés</t>
  </si>
  <si>
    <t>L'accueil temporaire propose une solution d'urgence ou non à une interruption momentanée de prise en charge. Il permet d'organiser, pour l'entourage, des périodes de répit. L'accueil temporaire est proposé dans les établissements médico-sociaux de type EME, FAM, etc et peut donc disposer d'une équipe médicale proposant des soins et une activité médicalisé (non systématique).</t>
  </si>
  <si>
    <t>Etablissement d'Accueil Temporaire pour Adultes Handicapés</t>
  </si>
  <si>
    <t>Jardin d'Enfants Spécialisé </t>
  </si>
  <si>
    <t>Les JAS peuvent proposer une surveillance médicale par l'intermédiaire de pédopsychiatres.</t>
  </si>
  <si>
    <t>Foyer d'Accueil Médicalisé pour Adultes Handicapés (F.A.M.)</t>
  </si>
  <si>
    <t>Les FAM sont des structures d'accueil médicalisées.</t>
  </si>
  <si>
    <t>Centre d'Action Educative (C.A.E.)</t>
  </si>
  <si>
    <t>Voir "Services d'AEMO et AED".</t>
  </si>
  <si>
    <t>Service d'accompagnement médico-social adultes handicapés S.A.M.S.A.H.</t>
  </si>
  <si>
    <t>Les SAMSAH peuvent proposer des activités de soins et réaliser une surveillance médicale. Le cas échéant, présence d'un médecin et d'auxiliaires médicaux dans l'équipe</t>
  </si>
  <si>
    <t>Etab.Acc.Médicalisé en tout ou partie personnes handicapées E.A.M</t>
  </si>
  <si>
    <t>Les EAM sont des structures d'accueil médicalisées.</t>
  </si>
  <si>
    <t>Etablissement d'hébergement pour personnes âgées dépendantes EHPAD</t>
  </si>
  <si>
    <t>Les EHPAD sont des structures médicalisées.</t>
  </si>
  <si>
    <t>Equipe Mobile Médico-Sociale Précarité (E.M.M.S.P)</t>
  </si>
  <si>
    <t>Les EMMSP réalisent des soins de premier recours par l'intermédiaire d'une équipe pluridisciplinaire pouvant être composée d'IDE et médecins coordonateurs.</t>
  </si>
  <si>
    <t>ANSSI</t>
  </si>
  <si>
    <t>Agence nationale de la sécurité des systèmes d'information</t>
  </si>
  <si>
    <t>CH</t>
  </si>
  <si>
    <t>Centre hospitalier</t>
  </si>
  <si>
    <t>CNIL</t>
  </si>
  <si>
    <t>Commission nationale de l'informatique et des libertés</t>
  </si>
  <si>
    <t>DSSI</t>
  </si>
  <si>
    <t>Directeur de la sécurité des systèmes d'information</t>
  </si>
  <si>
    <t>DUI</t>
  </si>
  <si>
    <t>Dossier Usager Informatisé</t>
  </si>
  <si>
    <t>GHT</t>
  </si>
  <si>
    <t>Groupement hospitalier de territoire</t>
  </si>
  <si>
    <t>OG</t>
  </si>
  <si>
    <t>Organisme gestionnaire</t>
  </si>
  <si>
    <t>PGSSI-S</t>
  </si>
  <si>
    <t>Politique Générale de Sécurité des Systèmes d'Information de Santé</t>
  </si>
  <si>
    <t>RPPS</t>
  </si>
  <si>
    <t>Répertoire Partagé des Professionnels intervenant dans le système de Santé</t>
  </si>
  <si>
    <t>RSSI</t>
  </si>
  <si>
    <t>Responsable de la sécurité des systèmes d'information</t>
  </si>
  <si>
    <t>SAAS</t>
  </si>
  <si>
    <t>Software as a Service</t>
  </si>
  <si>
    <t>SAD</t>
  </si>
  <si>
    <t>Lieux de vie, Service d'Aide et d'Accompagnement à Domicile (S.A.A.D.), Service de Soins Infirmiers A Domicile (S.S.I.A.D), Service Polyvalent Aide et Soins A Domicile (S.P.A.S.A.D.)</t>
  </si>
  <si>
    <t>SI</t>
  </si>
  <si>
    <t>Système d'information</t>
  </si>
  <si>
    <t>SIRH</t>
  </si>
  <si>
    <t>Système d'information des Ressources Humaines</t>
  </si>
  <si>
    <t>SSI</t>
  </si>
  <si>
    <t>Sécurité des systèmes d'information</t>
  </si>
  <si>
    <r>
      <rPr>
        <b/>
        <sz val="10"/>
        <color rgb="FF000000"/>
        <rFont val="Mariann"/>
      </rPr>
      <t xml:space="preserve">La structure dispose-t-elle d'un annuaire (également appelé "répertoire d'identités locales") des professionnels ? (plusieurs réponses possibles) :
0- </t>
    </r>
    <r>
      <rPr>
        <sz val="10"/>
        <color rgb="FF000000"/>
        <rFont val="Mariann"/>
      </rPr>
      <t xml:space="preserve">La structure ne dispose pas d'annuaire 
</t>
    </r>
    <r>
      <rPr>
        <b/>
        <sz val="10"/>
        <color rgb="FF000000"/>
        <rFont val="Mariann"/>
      </rPr>
      <t xml:space="preserve">1- </t>
    </r>
    <r>
      <rPr>
        <sz val="10"/>
        <color rgb="FF000000"/>
        <rFont val="Mariann"/>
      </rPr>
      <t xml:space="preserve">La structure dispose d'un annuaire complet : l'ensemble des professionnels accédant à des services numériques en santé sensibles sont répertoriés 
</t>
    </r>
    <r>
      <rPr>
        <b/>
        <sz val="10"/>
        <color rgb="FF000000"/>
        <rFont val="Mariann"/>
      </rPr>
      <t xml:space="preserve">1- </t>
    </r>
    <r>
      <rPr>
        <sz val="10"/>
        <color rgb="FF000000"/>
        <rFont val="Mariann"/>
      </rPr>
      <t xml:space="preserve">La structure dispose d'un annuaire à jour : l'annuaire est maintenu à jour afin de refléter les entrées et sorties de personnels avec la plus grandes réactivité possible 
</t>
    </r>
    <r>
      <rPr>
        <b/>
        <sz val="10"/>
        <color rgb="FF000000"/>
        <rFont val="Mariann"/>
      </rPr>
      <t xml:space="preserve">1- </t>
    </r>
    <r>
      <rPr>
        <sz val="10"/>
        <color rgb="FF000000"/>
        <rFont val="Mariann"/>
      </rPr>
      <t xml:space="preserve">La structure dispose d'un annuaire dont les données des professionnels sont fiables. La création des identités locales se fait à partir d'une source d'identité nationale faisant autorité (CNI, passeport, titre de séjour,…) 
</t>
    </r>
    <r>
      <rPr>
        <b/>
        <sz val="10"/>
        <color rgb="FF000000"/>
        <rFont val="Mariann"/>
      </rPr>
      <t xml:space="preserve">2- </t>
    </r>
    <r>
      <rPr>
        <sz val="10"/>
        <color rgb="FF000000"/>
        <rFont val="Mariann"/>
      </rPr>
      <t>L'annuaire de la structure est relié au Répertoire Partagé des Professionnels intervenant dans le système de Santé (RPPS) : l'identité locale est associée à l'identité nationale (RPPS) des professionnels ayant besoin d'un accès à des services numériques sensibles (logiciel DUI, services nationaux socles,...)</t>
    </r>
  </si>
  <si>
    <t>► Il est possible d'utiliser la colonne L "Commentaires" pour préciser le choix de réponse de la structure si besoin</t>
  </si>
  <si>
    <t>2. Pour chaque question, dans les colonnes "Réponse de l'établissement" (colonnes H à L), sélectionner les réponses dans les listes déroulantes proposées.</t>
  </si>
  <si>
    <r>
      <rPr>
        <b/>
        <sz val="10"/>
        <color rgb="FF000000"/>
        <rFont val="Mariann"/>
      </rPr>
      <t>Des intervenants externes à la structure (entreprises informatiques, consultants, prestataires, partenaires) ont-ils accès à votre système d'information, et si oui, quel niveau de droits leur accordez-vous ? (plusieurs réponses sont possibles) 
0 –</t>
    </r>
    <r>
      <rPr>
        <sz val="10"/>
        <color rgb="FF000000"/>
        <rFont val="Mariann"/>
      </rPr>
      <t xml:space="preserve"> Il n'y a pas d'intervenants externes, ou ces derniers n'ont aucun accès au système d'information de la structure. Le système d’information est géré uniquement en interne.   
</t>
    </r>
    <r>
      <rPr>
        <b/>
        <sz val="10"/>
        <color rgb="FF000000"/>
        <rFont val="Mariann"/>
      </rPr>
      <t xml:space="preserve">1 – </t>
    </r>
    <r>
      <rPr>
        <sz val="10"/>
        <color rgb="FF000000"/>
        <rFont val="Mariann"/>
      </rPr>
      <t xml:space="preserve">Les intervenants externes ont un accès très restreint au système d'information et des droits limités (invité, lecture seule)
</t>
    </r>
    <r>
      <rPr>
        <b/>
        <sz val="10"/>
        <color rgb="FF000000"/>
        <rFont val="Mariann"/>
      </rPr>
      <t xml:space="preserve">2 – </t>
    </r>
    <r>
      <rPr>
        <sz val="10"/>
        <color rgb="FF000000"/>
        <rFont val="Mariann"/>
      </rPr>
      <t xml:space="preserve">Les intervenants externes ont un accès standard au système d'information et des droits ordinaires (utilisateur normal)
</t>
    </r>
    <r>
      <rPr>
        <b/>
        <sz val="10"/>
        <color rgb="FF000000"/>
        <rFont val="Mariann"/>
      </rPr>
      <t xml:space="preserve">3 – </t>
    </r>
    <r>
      <rPr>
        <sz val="10"/>
        <color rgb="FF000000"/>
        <rFont val="Mariann"/>
      </rPr>
      <t>Les intervenants externes ont un accès administrateur au système d'information et des droits élevés (administrateur)</t>
    </r>
  </si>
  <si>
    <t>16-20</t>
  </si>
  <si>
    <t>13- 15</t>
  </si>
  <si>
    <r>
      <rPr>
        <b/>
        <sz val="12"/>
        <color rgb="FF7CC2B4"/>
        <rFont val="Calibri"/>
        <family val="2"/>
      </rPr>
      <t xml:space="preserve">Analyse de risques cyber </t>
    </r>
    <r>
      <rPr>
        <i/>
        <sz val="12"/>
        <color rgb="FF7CC2B4"/>
        <rFont val="Calibri"/>
        <family val="2"/>
      </rPr>
      <t>(score sur 20 points)</t>
    </r>
  </si>
  <si>
    <t>(score sur 13 points)</t>
  </si>
  <si>
    <t>(score sur 19 points)</t>
  </si>
  <si>
    <t>(score sur 15 points)</t>
  </si>
  <si>
    <t>1 - 4</t>
  </si>
  <si>
    <t>16 - 19</t>
  </si>
  <si>
    <t>7 - 10</t>
  </si>
  <si>
    <t>11 - 13</t>
  </si>
  <si>
    <r>
      <t xml:space="preserve">[Répondez à cette question uniquement si vous avez sélectionné l'option 2 à la question 12] 
La structure dispose de </t>
    </r>
    <r>
      <rPr>
        <b/>
        <u/>
        <sz val="10"/>
        <color rgb="FF000000"/>
        <rFont val="Mariann"/>
      </rPr>
      <t xml:space="preserve">personne(s) ou de service(s) partagé(s) </t>
    </r>
    <r>
      <rPr>
        <b/>
        <sz val="10"/>
        <color rgb="FF000000"/>
        <rFont val="Mariann"/>
      </rPr>
      <t>avec d'autres structures (au niveau de l'organisme gestionnaire, du GHT,...) et qui sont chargé(s), intégralement ou en partie, de la sécurité informatique (plusieurs réponses sont possibles) :
1</t>
    </r>
    <r>
      <rPr>
        <sz val="10"/>
        <color rgb="FF000000"/>
        <rFont val="Mariann"/>
      </rPr>
      <t xml:space="preserve"> - La structure est accompagnée par une personne ou un service en charge de la sécurité informatique partagé avec d'autres structures. La mutualisation est partielle ou informelle (pas de formalisation ni d'organisation structurée)
</t>
    </r>
    <r>
      <rPr>
        <b/>
        <sz val="10"/>
        <color rgb="FF000000"/>
        <rFont val="Mariann"/>
      </rPr>
      <t>2</t>
    </r>
    <r>
      <rPr>
        <sz val="10"/>
        <color rgb="FF000000"/>
        <rFont val="Mariann"/>
      </rPr>
      <t xml:space="preserve"> - La structure est accompagnée par une personne ou un service en charge de la sécurité informatique partagé avec d'autres structures. Le cadre de la mutualisation est formalisé.
</t>
    </r>
    <r>
      <rPr>
        <b/>
        <sz val="10"/>
        <color rgb="FF000000"/>
        <rFont val="Mariann"/>
      </rPr>
      <t>3</t>
    </r>
    <r>
      <rPr>
        <sz val="10"/>
        <color rgb="FF000000"/>
        <rFont val="Mariann"/>
      </rPr>
      <t xml:space="preserve"> - La structure dispose d'un spécialiste du système d'information (RSI, RSSI, DSI,...) partagé avec d'autres structures
</t>
    </r>
    <r>
      <rPr>
        <b/>
        <sz val="10"/>
        <color rgb="FF000000"/>
        <rFont val="Mariann"/>
      </rPr>
      <t>4</t>
    </r>
    <r>
      <rPr>
        <sz val="10"/>
        <color rgb="FF000000"/>
        <rFont val="Mariann"/>
      </rPr>
      <t xml:space="preserve"> - Le spécialiste du système d'information (RSI, RSSI, DSI,...), qui est partagé avec d'autres structures, est intégré à la gouvernance de la structure</t>
    </r>
  </si>
  <si>
    <t>2.1. Gouvernance et ressources humaines</t>
  </si>
  <si>
    <r>
      <t xml:space="preserve">Une comitologie liée à la cybersécurité a-t-elle été mise en place?
0 - </t>
    </r>
    <r>
      <rPr>
        <sz val="10"/>
        <color rgb="FF000000"/>
        <rFont val="Mariann"/>
      </rPr>
      <t xml:space="preserve">Aucune instance n'est en place. 
</t>
    </r>
    <r>
      <rPr>
        <b/>
        <sz val="10"/>
        <color rgb="FF000000"/>
        <rFont val="Mariann"/>
      </rPr>
      <t xml:space="preserve">1 - </t>
    </r>
    <r>
      <rPr>
        <sz val="10"/>
        <color rgb="FF000000"/>
        <rFont val="Mariann"/>
      </rPr>
      <t xml:space="preserve">Des instances pour traiter des sujets liés à la cybersécurité existent mais elles se tiennent de manière aléatoire. Rien n'est formalisé. 
</t>
    </r>
    <r>
      <rPr>
        <b/>
        <sz val="10"/>
        <color rgb="FF000000"/>
        <rFont val="Mariann"/>
      </rPr>
      <t xml:space="preserve">2 - </t>
    </r>
    <r>
      <rPr>
        <sz val="10"/>
        <color rgb="FF000000"/>
        <rFont val="Mariann"/>
      </rPr>
      <t xml:space="preserve">Une comitologie a été formalisée et un comité se réunit a minima une fois par an. </t>
    </r>
  </si>
  <si>
    <t>2.2.1 Corpus documentaire</t>
  </si>
  <si>
    <t xml:space="preserve">2.2.2. Connaissance du parc informatique et gestion des mises à jour </t>
  </si>
  <si>
    <t>2.2 Documentation et inventaire du parc informatique</t>
  </si>
  <si>
    <r>
      <t>Les documents suivants existent-ils au sein de votre structure ? (plusieurs réponses sont possibles) 
0</t>
    </r>
    <r>
      <rPr>
        <sz val="10"/>
        <color rgb="FF000000"/>
        <rFont val="Mariann"/>
      </rPr>
      <t xml:space="preserve"> - Il n'existe aucun document officiel (consigne, procédure,...) sur la sécurité informatique
</t>
    </r>
    <r>
      <rPr>
        <b/>
        <sz val="10"/>
        <color rgb="FF000000"/>
        <rFont val="Mariann"/>
      </rPr>
      <t xml:space="preserve">1 - </t>
    </r>
    <r>
      <rPr>
        <sz val="10"/>
        <color rgb="FF000000"/>
        <rFont val="Mariann"/>
      </rPr>
      <t xml:space="preserve">Une charte informatique existe. Elle est diffusée aux professionnels de la structure
</t>
    </r>
    <r>
      <rPr>
        <b/>
        <sz val="10"/>
        <color rgb="FF000000"/>
        <rFont val="Mariann"/>
      </rPr>
      <t>2 -</t>
    </r>
    <r>
      <rPr>
        <sz val="10"/>
        <color rgb="FF000000"/>
        <rFont val="Mariann"/>
      </rPr>
      <t xml:space="preserve"> Une procédure de signalement et d'alerte en cas de cyberattaque est formalisée
</t>
    </r>
    <r>
      <rPr>
        <b/>
        <sz val="10"/>
        <color rgb="FF000000"/>
        <rFont val="Mariann"/>
      </rPr>
      <t xml:space="preserve">3 </t>
    </r>
    <r>
      <rPr>
        <sz val="10"/>
        <color rgb="FF000000"/>
        <rFont val="Mariann"/>
      </rPr>
      <t xml:space="preserve">- Un plan pour assurer la continuité des soins en cas de panne et un plan pour restaurer les données (également appelé "PCRA") a été élaboré en partenariat avec les éditeurs de la structure. 
</t>
    </r>
    <r>
      <rPr>
        <b/>
        <sz val="10"/>
        <color rgb="FF000000"/>
        <rFont val="Mariann"/>
      </rPr>
      <t>4 -</t>
    </r>
    <r>
      <rPr>
        <sz val="10"/>
        <color rgb="FF000000"/>
        <rFont val="Mariann"/>
      </rPr>
      <t xml:space="preserve"> La structure a formalisé une politique de sécurité des systèmes d’information. Le document suit les recommandations de la PGSSI-S (Politique Générale de Sécurité des Systèmes d'Information de Santé - https://esante.gouv.fr/produits-services/pgssi-s) 
</t>
    </r>
    <r>
      <rPr>
        <b/>
        <sz val="10"/>
        <color rgb="FF000000"/>
        <rFont val="Mariann"/>
      </rPr>
      <t>5 -</t>
    </r>
    <r>
      <rPr>
        <sz val="10"/>
        <color rgb="FF000000"/>
        <rFont val="Mariann"/>
      </rPr>
      <t xml:space="preserve"> Les documents existants au sein de la structure et relatifs à la sécurité informatique sont mis à jour de manière régulière</t>
    </r>
  </si>
  <si>
    <r>
      <t>L'administration du système informatique (comptes administrateurs) est-elle encadrée et sécurisée ? (plusieurs réponses sont possibles) : 
0</t>
    </r>
    <r>
      <rPr>
        <sz val="10"/>
        <color rgb="FF0D0D0D"/>
        <rFont val="Mariann"/>
      </rPr>
      <t xml:space="preserve"> - Les comptes administrateurs sont utilisés de façon informelle. Tout le monde peut installer des logiciels ou modifier les paramètres système
</t>
    </r>
    <r>
      <rPr>
        <b/>
        <sz val="10"/>
        <color rgb="FF0D0D0D"/>
        <rFont val="Mariann"/>
      </rPr>
      <t>1</t>
    </r>
    <r>
      <rPr>
        <sz val="10"/>
        <color rgb="FF0D0D0D"/>
        <rFont val="Mariann"/>
      </rPr>
      <t xml:space="preserve"> - Le ou les comptes administrateurs sont identifiés mais sans contrôle sur leur usage
</t>
    </r>
    <r>
      <rPr>
        <b/>
        <sz val="10"/>
        <color rgb="FF0D0D0D"/>
        <rFont val="Mariann"/>
      </rPr>
      <t>2</t>
    </r>
    <r>
      <rPr>
        <sz val="10"/>
        <color rgb="FF0D0D0D"/>
        <rFont val="Mariann"/>
      </rPr>
      <t xml:space="preserve"> - Les comptes administrateurs sont distincts des comptes utilisés au quotidien. Les droits d'administration sont limités au strict nécessaire : seules certaines personnes ont les droits administrateurs, uniquement sur certains postes et pour des usages dédiés aux seules tâches d'administration. 
</t>
    </r>
    <r>
      <rPr>
        <b/>
        <sz val="10"/>
        <color rgb="FF0D0D0D"/>
        <rFont val="Mariann"/>
      </rPr>
      <t>3</t>
    </r>
    <r>
      <rPr>
        <sz val="10"/>
        <color rgb="FF0D0D0D"/>
        <rFont val="Mariann"/>
      </rPr>
      <t xml:space="preserve"> - L'accès à Internet est limité ou interdit depuis les postes ou serveurs utilisés pour l’administration du système d’information
</t>
    </r>
    <r>
      <rPr>
        <b/>
        <sz val="10"/>
        <color rgb="FF0D0D0D"/>
        <rFont val="Mariann"/>
      </rPr>
      <t>4</t>
    </r>
    <r>
      <rPr>
        <sz val="10"/>
        <color rgb="FF0D0D0D"/>
        <rFont val="Mariann"/>
      </rPr>
      <t xml:space="preserve"> - L’administration du système se fait via un réseau séparé (physiquement ou logiquement), inaccessible depuis le reste du réseau ou d’Internet</t>
    </r>
  </si>
  <si>
    <r>
      <t>La structure a-t-elle identifié et anticipé les risques cyber (perte de données et de sauvegardes, virus, vol de données, indisponibilité de logiciels,...) ?  (plusieurs réponses sont possibles) :
0</t>
    </r>
    <r>
      <rPr>
        <sz val="10"/>
        <color rgb="FF000000"/>
        <rFont val="Mariann"/>
      </rPr>
      <t xml:space="preserve"> - Les risques informatiques ne sont pas identifiés formellement. La structure ne dispose ni de procédure de réaction en cas d'incident ni d'une couverture par assurance en cas de dommage. 
</t>
    </r>
    <r>
      <rPr>
        <b/>
        <sz val="10"/>
        <color rgb="FF000000"/>
        <rFont val="Mariann"/>
      </rPr>
      <t>1</t>
    </r>
    <r>
      <rPr>
        <sz val="10"/>
        <color rgb="FF000000"/>
        <rFont val="Mariann"/>
      </rPr>
      <t xml:space="preserve"> - Une analyse des risques cyber existe. Les principaux risques informatiques ont été identifiés. Une procédure de signalement et d'alerte en cas de cyberattaque est formalisée. 
</t>
    </r>
    <r>
      <rPr>
        <b/>
        <sz val="10"/>
        <color rgb="FF000000"/>
        <rFont val="Mariann"/>
      </rPr>
      <t xml:space="preserve">2 </t>
    </r>
    <r>
      <rPr>
        <sz val="10"/>
        <color rgb="FF000000"/>
        <rFont val="Mariann"/>
      </rPr>
      <t>- Un contrat d’assurance couvrant les principaux risques liés à une cyberattaque (frais de remédiation, perte d'exploitation, accompagnement juridique,...) a été signé avec un assureur</t>
    </r>
  </si>
  <si>
    <r>
      <t xml:space="preserve">Comment assurez-vous la gestion de l'archivage* des données au sein de votre structure?
</t>
    </r>
    <r>
      <rPr>
        <b/>
        <sz val="10"/>
        <color theme="1"/>
        <rFont val="Mariann"/>
      </rPr>
      <t>0 -</t>
    </r>
    <r>
      <rPr>
        <sz val="10"/>
        <color theme="1"/>
        <rFont val="Mariann"/>
      </rPr>
      <t xml:space="preserve"> Il n'existe pas de gestion ni de politique d'archivage des données
</t>
    </r>
    <r>
      <rPr>
        <b/>
        <sz val="10"/>
        <color theme="1"/>
        <rFont val="Mariann"/>
      </rPr>
      <t xml:space="preserve">1 - </t>
    </r>
    <r>
      <rPr>
        <sz val="10"/>
        <color theme="1"/>
        <rFont val="Mariann"/>
      </rPr>
      <t xml:space="preserve">Une politique d'archivage des données est établie. Elle fixe les données à conserver et les durées de conservation associées.
</t>
    </r>
    <r>
      <rPr>
        <b/>
        <sz val="10"/>
        <color rgb="FF000000"/>
        <rFont val="Mariann"/>
      </rPr>
      <t xml:space="preserve">2 - </t>
    </r>
    <r>
      <rPr>
        <sz val="10"/>
        <color rgb="FF000000"/>
        <rFont val="Mariann"/>
      </rPr>
      <t>La politique d'archivage est mise en oeuvre
*Archivage = conservation de certaines données (dossiers des usages, contrats, éléments comptables,...) à long terme</t>
    </r>
  </si>
  <si>
    <r>
      <t>Quel niveau de surveillance du système informatique, de détection des comportements suspects, de réaction en cas d'incident et de correction des failles détectées, la structure a-t-elle mis en place ?  (plusieurs réponses sont possibles) :
0</t>
    </r>
    <r>
      <rPr>
        <sz val="10"/>
        <color rgb="FF000000"/>
        <rFont val="Mariann"/>
      </rPr>
      <t xml:space="preserve"> - Les journaux (ou "logs", sorte de traces automatiques enregistrées par les ordinateurs, logiciels, serveurs,...) ne sont pas activés, ou la structure n'en a pas connaissance 
</t>
    </r>
    <r>
      <rPr>
        <b/>
        <sz val="10"/>
        <color rgb="FF000000"/>
        <rFont val="Mariann"/>
      </rPr>
      <t>1</t>
    </r>
    <r>
      <rPr>
        <sz val="10"/>
        <color rgb="FF000000"/>
        <rFont val="Mariann"/>
      </rPr>
      <t xml:space="preserve"> - Les journaux de connexion sont activés sur les composants clés (postes utilisateurs, serveurs, logiciel de dossier usager,...) pour détecter les accès anormaux
</t>
    </r>
    <r>
      <rPr>
        <b/>
        <sz val="10"/>
        <color rgb="FF000000"/>
        <rFont val="Mariann"/>
      </rPr>
      <t>2</t>
    </r>
    <r>
      <rPr>
        <sz val="10"/>
        <color rgb="FF000000"/>
        <rFont val="Mariann"/>
      </rPr>
      <t xml:space="preserve"> - Les journaux sont envoyés automatiquement vers un outil centralisé (logiciel de supervision, SIEM) géré, par exemple, par le prestataire. Cela permet d'archiver, rechercher facilement et sécuriser les traces. 
</t>
    </r>
    <r>
      <rPr>
        <b/>
        <sz val="10"/>
        <color rgb="FF000000"/>
        <rFont val="Mariann"/>
      </rPr>
      <t>3</t>
    </r>
    <r>
      <rPr>
        <sz val="10"/>
        <color rgb="FF000000"/>
        <rFont val="Mariann"/>
      </rPr>
      <t xml:space="preserve"> - Un process d'analyse des alertes est formalisé. Les alertes remontées sont analysées en interne ou par un prestataire de sécurité. </t>
    </r>
  </si>
  <si>
    <r>
      <t xml:space="preserve">Quels sont les moyens de sécurité mis en œuvre pour assurer la protection des données de santé ? (plusieurs réponses sont possibles) 
0 - </t>
    </r>
    <r>
      <rPr>
        <sz val="10"/>
        <color rgb="FF000000"/>
        <rFont val="Mariann"/>
      </rPr>
      <t xml:space="preserve">Aucun moyen n'est mis en oeuvre (pas de délégué à la protection des données (DPD / DPO) désigné, pas de procédure)
</t>
    </r>
    <r>
      <rPr>
        <b/>
        <sz val="10"/>
        <color rgb="FF000000"/>
        <rFont val="Mariann"/>
      </rPr>
      <t xml:space="preserve">1-  </t>
    </r>
    <r>
      <rPr>
        <sz val="10"/>
        <color rgb="FF000000"/>
        <rFont val="Mariann"/>
      </rPr>
      <t xml:space="preserve">Un délégué à la protection des données (DPO / DPD) a été désigné. Un registre des traitements est en place
</t>
    </r>
    <r>
      <rPr>
        <b/>
        <sz val="10"/>
        <color rgb="FF000000"/>
        <rFont val="Mariann"/>
      </rPr>
      <t xml:space="preserve">2 - </t>
    </r>
    <r>
      <rPr>
        <sz val="10"/>
        <color rgb="FF000000"/>
        <rFont val="Mariann"/>
      </rPr>
      <t xml:space="preserve">La structure utilise une messagerie sécurisée de santé (MSSanté) pour les échanges de données de santé et/ou à caractère personnel
</t>
    </r>
    <r>
      <rPr>
        <b/>
        <sz val="10"/>
        <color rgb="FF000000"/>
        <rFont val="Mariann"/>
      </rPr>
      <t xml:space="preserve">3 - </t>
    </r>
    <r>
      <rPr>
        <sz val="10"/>
        <color rgb="FF000000"/>
        <rFont val="Mariann"/>
      </rPr>
      <t>Les données de santé sont systématiquement stockées dans le DUI. Aucune donnée de santé n'est stockée sur un serveur de fichier.</t>
    </r>
  </si>
  <si>
    <r>
      <t xml:space="preserve">Les professionnels de la structure et ses partenaires (par exemple, un médecin partenaire intervenant dans la structure) qui ont besoin d'accéder au SI disposent-ils chacun d'un compte individuel ? 
0 - </t>
    </r>
    <r>
      <rPr>
        <sz val="10"/>
        <color rgb="FF000000"/>
        <rFont val="Mariann"/>
      </rPr>
      <t xml:space="preserve">Les comptes sont partagés entre plusieurs professionnels de la structure. Les partenaires disposent également de comptes génériques. 
</t>
    </r>
    <r>
      <rPr>
        <b/>
        <sz val="10"/>
        <color rgb="FF000000"/>
        <rFont val="Mariann"/>
      </rPr>
      <t xml:space="preserve">1 - </t>
    </r>
    <r>
      <rPr>
        <sz val="10"/>
        <color rgb="FF000000"/>
        <rFont val="Mariann"/>
      </rPr>
      <t xml:space="preserve">Chaque professionnel de la structure dispose d'un compte individuel (compte nominatif) avec un identifiant / mot de passe personnel. En revanche, les partenaires disposent uniquement de comptes partagés. 
</t>
    </r>
    <r>
      <rPr>
        <b/>
        <sz val="10"/>
        <color rgb="FF000000"/>
        <rFont val="Mariann"/>
      </rPr>
      <t>2</t>
    </r>
    <r>
      <rPr>
        <sz val="10"/>
        <color rgb="FF000000"/>
        <rFont val="Mariann"/>
      </rPr>
      <t xml:space="preserve"> - Chaque professionnel de la structure et chaque partenaire dispose d'un compte individuel avec a minima un identifiant / mot de passe personnel. </t>
    </r>
  </si>
  <si>
    <r>
      <t>Sur quelle ressource externe la structure s'est-elle appuyée pour réaliser le diagnostic de cybersécurité ? 
1</t>
    </r>
    <r>
      <rPr>
        <sz val="10"/>
        <color theme="1"/>
        <rFont val="Mariann"/>
      </rPr>
      <t xml:space="preserve"> – Le diagnostic a été réalisé avec l'aide d'une ressource externe autre </t>
    </r>
    <r>
      <rPr>
        <b/>
        <sz val="10"/>
        <color theme="1"/>
        <rFont val="Mariann"/>
      </rPr>
      <t xml:space="preserve">/ </t>
    </r>
    <r>
      <rPr>
        <sz val="10"/>
        <color theme="1"/>
        <rFont val="Mariann"/>
      </rPr>
      <t>prestataire privé (cabinet d'audit en cybersécurité par exemple)
2 - Le diagnostic a été réalisé avec l'aide d'une ressource externe mise à disposition par la région (ARS / GRADeS) 
3 - Le diagnostic a été réalisé sur la base de l'OPSSIMS</t>
    </r>
  </si>
  <si>
    <t xml:space="preserve">La structure a-t-elle déjà réalisé un exercice de gestion de crise d'origine cyber ? </t>
  </si>
  <si>
    <t>La structure a-t-elle déjà réalisé un diagnostic de cybersécurité externalisé ?</t>
  </si>
  <si>
    <t xml:space="preserve">Score </t>
  </si>
  <si>
    <t>(score sur 10 points)</t>
  </si>
  <si>
    <t>2.2. Documentation et inventaire du parc informatique</t>
  </si>
  <si>
    <t>(score sur 11 points)</t>
  </si>
  <si>
    <t>(score sur 21 points)</t>
  </si>
  <si>
    <t>(score sur 89 points)</t>
  </si>
  <si>
    <r>
      <rPr>
        <sz val="11"/>
        <color rgb="FF000000"/>
        <rFont val="Arial"/>
        <family val="2"/>
      </rPr>
      <t>►</t>
    </r>
    <r>
      <rPr>
        <sz val="12.65"/>
        <color rgb="FF000000"/>
        <rFont val="Calibri"/>
        <family val="2"/>
      </rPr>
      <t xml:space="preserve"> </t>
    </r>
    <r>
      <rPr>
        <sz val="11"/>
        <color rgb="FF000000"/>
        <rFont val="Calibri"/>
        <family val="2"/>
      </rPr>
      <t>Une seule réponse peut être sélectionnée par cellule. Pour les questions à réponses multiples, utiliser les colonnes I à K pour saisir les réponses multiples.</t>
    </r>
  </si>
  <si>
    <t>Appuyez-vous sur l'onglet "Glossaire" ainsi que sur le guide d'aide au renseignement de l'OPSSIMS pour compléter le questionnaire.</t>
  </si>
  <si>
    <t>Un plan d'actions est également disponible dans cet onglet "Analyse des résultats" pour les thématiques 1 et 2 afin de vous guider sur les actions prioritaires que vous pouvez mettre en place pour réduire le risque cyber et améliorer la maturité cyber de votre structure.</t>
  </si>
  <si>
    <t>7- 8</t>
  </si>
  <si>
    <t>9 - 10</t>
  </si>
  <si>
    <t>7 - 9</t>
  </si>
  <si>
    <t>10 - 11</t>
  </si>
  <si>
    <t>7-  12</t>
  </si>
  <si>
    <t>13 - 17</t>
  </si>
  <si>
    <t>18 - 21</t>
  </si>
  <si>
    <t>5 - 8</t>
  </si>
  <si>
    <t>9 - 12</t>
  </si>
  <si>
    <t>13 - 15</t>
  </si>
  <si>
    <t>1 - 24</t>
  </si>
  <si>
    <t>25 - 48</t>
  </si>
  <si>
    <t>49 - 71</t>
  </si>
  <si>
    <t>72 - 89</t>
  </si>
  <si>
    <t>Vous avez des retours à nous partager ? Contactez l'ANS en remplissant le formulaire suivant : https://esante.gouv.fr/contact et en sélectionnant la thématique "Cybersécurité - Programme Care"</t>
  </si>
  <si>
    <r>
      <rPr>
        <sz val="11"/>
        <color rgb="FF000000"/>
        <rFont val="Calibri"/>
        <family val="2"/>
        <scheme val="minor"/>
      </rPr>
      <t xml:space="preserve">Reconnaissant le numérique comme un enjeu majeur pour la santé en France, le </t>
    </r>
    <r>
      <rPr>
        <b/>
        <sz val="11"/>
        <color rgb="FF000092"/>
        <rFont val="Calibri"/>
        <family val="2"/>
        <scheme val="minor"/>
      </rPr>
      <t>Ségur de la santé</t>
    </r>
    <r>
      <rPr>
        <sz val="11"/>
        <color rgb="FF000000"/>
        <rFont val="Calibri"/>
        <family val="2"/>
        <scheme val="minor"/>
      </rPr>
      <t xml:space="preserve"> a accordé une place sans précédent au numérique et notamment au secteur social et médico-social depuis 2021 qui bénéficie de crédits d’investissement dédiés exceptionnels à hauteur de 600 M€ sur 5 ans.  
Afin d’accompagner cette accélération, il s’est avéré indispensable de </t>
    </r>
    <r>
      <rPr>
        <b/>
        <sz val="11"/>
        <color rgb="FF000092"/>
        <rFont val="Calibri"/>
        <family val="2"/>
        <scheme val="minor"/>
      </rPr>
      <t>combler un manque de visibilité sur le niveau de maturité des ESMS en termes de sécurité des systèmes d’information</t>
    </r>
    <r>
      <rPr>
        <b/>
        <sz val="11"/>
        <color rgb="FF000000"/>
        <rFont val="Calibri"/>
        <family val="2"/>
        <scheme val="minor"/>
      </rPr>
      <t>.</t>
    </r>
    <r>
      <rPr>
        <sz val="11"/>
        <color rgb="FF000000"/>
        <rFont val="Calibri"/>
        <family val="2"/>
        <scheme val="minor"/>
      </rPr>
      <t xml:space="preserve">  L’OPSSIMS (Observatoire Permanent de la Sécurité des Systèmes d’Informations des établissements et services du secteur Médico-Social) est l’</t>
    </r>
    <r>
      <rPr>
        <b/>
        <sz val="11"/>
        <color rgb="FF000092"/>
        <rFont val="Calibri"/>
        <family val="2"/>
        <scheme val="minor"/>
      </rPr>
      <t>observatoire de la sécurité des SI, spécifique au secteur médico-social</t>
    </r>
    <r>
      <rPr>
        <sz val="11"/>
        <color rgb="FF000000"/>
        <rFont val="Calibri"/>
        <family val="2"/>
        <scheme val="minor"/>
      </rPr>
      <t xml:space="preserve">, basé sur un standard commun avec le référentiel du secteur sanitaire, l’OPSSIES. 
Il est structuré en 4 thématiques : 
     </t>
    </r>
    <r>
      <rPr>
        <b/>
        <sz val="11"/>
        <color rgb="FF000092"/>
        <rFont val="Wingdings"/>
        <charset val="2"/>
      </rPr>
      <t xml:space="preserve"> </t>
    </r>
    <r>
      <rPr>
        <b/>
        <sz val="11"/>
        <color rgb="FF000092"/>
        <rFont val="Calibri"/>
        <family val="2"/>
        <scheme val="minor"/>
      </rPr>
      <t xml:space="preserve">Analyse de risques cyber
     </t>
    </r>
    <r>
      <rPr>
        <b/>
        <sz val="11"/>
        <color rgb="FF000092"/>
        <rFont val="Wingdings"/>
        <charset val="2"/>
      </rPr>
      <t xml:space="preserve"> </t>
    </r>
    <r>
      <rPr>
        <b/>
        <sz val="11"/>
        <color rgb="FF000092"/>
        <rFont val="Calibri"/>
        <family val="2"/>
        <scheme val="minor"/>
      </rPr>
      <t xml:space="preserve">Sécurité des SI
     </t>
    </r>
    <r>
      <rPr>
        <b/>
        <sz val="11"/>
        <color rgb="FF000092"/>
        <rFont val="Wingdings"/>
        <charset val="2"/>
      </rPr>
      <t xml:space="preserve"> </t>
    </r>
    <r>
      <rPr>
        <b/>
        <sz val="11"/>
        <color rgb="FF000092"/>
        <rFont val="Calibri"/>
        <family val="2"/>
        <scheme val="minor"/>
      </rPr>
      <t xml:space="preserve">Exercices de gestion de crise d'origine cyber
     </t>
    </r>
    <r>
      <rPr>
        <b/>
        <sz val="11"/>
        <color rgb="FF000092"/>
        <rFont val="Wingdings"/>
        <charset val="2"/>
      </rPr>
      <t xml:space="preserve"> </t>
    </r>
    <r>
      <rPr>
        <b/>
        <sz val="11"/>
        <color rgb="FF000092"/>
        <rFont val="Calibri"/>
        <family val="2"/>
        <scheme val="minor"/>
      </rPr>
      <t xml:space="preserve">Diagnostics de cybersécurité externalisé
</t>
    </r>
    <r>
      <rPr>
        <sz val="11"/>
        <color rgb="FF000000"/>
        <rFont val="Calibri"/>
        <family val="2"/>
        <scheme val="minor"/>
      </rPr>
      <t xml:space="preserve">Cet observatoire est un </t>
    </r>
    <r>
      <rPr>
        <b/>
        <sz val="11"/>
        <color rgb="FF000092"/>
        <rFont val="Calibri"/>
        <family val="2"/>
        <scheme val="minor"/>
      </rPr>
      <t xml:space="preserve">outil complémentaire </t>
    </r>
    <r>
      <rPr>
        <sz val="11"/>
        <color rgb="FF000000"/>
        <rFont val="Calibri"/>
        <family val="2"/>
        <scheme val="minor"/>
      </rPr>
      <t xml:space="preserve">à certains dispositifs déjà existants dans le secteur médico-social comme le référentiel de maturité numérique MaturiN-SMS, ou encore dans le cadre des diagnostics de cybersécurité pour lesquels il est l'outil à privilégier pour réaliser l'évaluation.
 L'objectif de l'OPSSIMS est de fournir </t>
    </r>
    <r>
      <rPr>
        <b/>
        <sz val="11"/>
        <color rgb="FF000092"/>
        <rFont val="Calibri"/>
        <family val="2"/>
        <scheme val="minor"/>
      </rPr>
      <t xml:space="preserve">une première évaluation du niveau de risque et de maturité cyber </t>
    </r>
    <r>
      <rPr>
        <sz val="11"/>
        <color rgb="FF000000"/>
        <rFont val="Calibri"/>
        <family val="2"/>
        <scheme val="minor"/>
      </rPr>
      <t xml:space="preserve">au sein de la structure, afin d'identifier des axes d'amélioration. </t>
    </r>
    <r>
      <rPr>
        <b/>
        <sz val="11"/>
        <color rgb="FF000092"/>
        <rFont val="Calibri"/>
        <family val="2"/>
        <scheme val="minor"/>
      </rPr>
      <t>Il ne s'agit pas d'un audit, ni d'une sanction</t>
    </r>
    <r>
      <rPr>
        <sz val="11"/>
        <color rgb="FF000000"/>
        <rFont val="Calibri"/>
        <family val="2"/>
        <scheme val="minor"/>
      </rPr>
      <t xml:space="preserve">. Les scores obtenus à l'issue de l'évaluation se veulent être </t>
    </r>
    <r>
      <rPr>
        <b/>
        <sz val="11"/>
        <color rgb="FF000092"/>
        <rFont val="Calibri"/>
        <family val="2"/>
        <scheme val="minor"/>
      </rPr>
      <t xml:space="preserve">une indication pour aider la structure à identifier son niveau de vulnérabilité. </t>
    </r>
    <r>
      <rPr>
        <sz val="11"/>
        <color rgb="FF000000"/>
        <rFont val="Calibri"/>
        <family val="2"/>
        <scheme val="minor"/>
      </rPr>
      <t xml:space="preserve">Ils constituent une première base de réflexion, afin d'aider la structure dans l'élaboration d'un plan d'action. </t>
    </r>
  </si>
  <si>
    <t xml:space="preserve">Si vous avez débuté la rédaction du PCRA mais que cela n'est pas encore terminé, vous pouvez le mentionner dans les commentaires. Par exemple, vous pouvez préciser si vous avez rédigé une fiche "processus métier" en suivant la méthodologie de construction du PCRA. </t>
  </si>
  <si>
    <t>Commentaires pour le choix de la réponse</t>
  </si>
  <si>
    <r>
      <rPr>
        <i/>
        <sz val="10"/>
        <color theme="1"/>
        <rFont val="Mariann"/>
      </rPr>
      <t xml:space="preserve">Si vous disposez à la fois d'un annuaire complet et à jour, indiquez "1" dans le choix de réponse n°1, et "1" dans le choix de réponse n°2. Le principe est le même si votre annuaire est complet et avec des données fiables. De même si votre annuaire est complet, à jour et avec des données fiables : indiquez "1" comme choix de réponse n°1, 2 et 3. </t>
    </r>
  </si>
  <si>
    <t xml:space="preserve">Si vous avez répondu "1" ou plus, vous pouvez préciser dans les commentaires pour quels professionnels de la structure (professionnels hors contrats temporaires ; tous professionnels, contrats courts inclus ; ...) s'appliquent la procédure </t>
  </si>
  <si>
    <r>
      <t xml:space="preserve">Comment les utilisateurs s'authentifient-ils pour accéder au système d'information ? (plusieurs réponses sont possibles) :
0 - </t>
    </r>
    <r>
      <rPr>
        <sz val="10"/>
        <color rgb="FF000000"/>
        <rFont val="Mariann"/>
      </rPr>
      <t xml:space="preserve">Les utilisateurs accèdent au système d'information sans mot de passe. Il n'existe pas de politique / procédure de gestion des mots de passe.  
</t>
    </r>
    <r>
      <rPr>
        <b/>
        <sz val="10"/>
        <color rgb="FF000000"/>
        <rFont val="Mariann"/>
      </rPr>
      <t>1</t>
    </r>
    <r>
      <rPr>
        <sz val="10"/>
        <color rgb="FF000000"/>
        <rFont val="Mariann"/>
      </rPr>
      <t xml:space="preserve"> - Une politique</t>
    </r>
    <r>
      <rPr>
        <sz val="10"/>
        <color theme="1"/>
        <rFont val="Mariann"/>
      </rPr>
      <t xml:space="preserve"> de gestion des mots de passe</t>
    </r>
    <r>
      <rPr>
        <sz val="10"/>
        <color rgb="FF000000"/>
        <rFont val="Mariann"/>
      </rPr>
      <t xml:space="preserve"> est formalisée. Chaque utilisateur doit s'identifier a minima avec un identifiant / mot de passe personnel pour accéder au système informatique (réseau, ordinateur, logiciel,...)
</t>
    </r>
    <r>
      <rPr>
        <b/>
        <sz val="10"/>
        <color theme="1"/>
        <rFont val="Mariann"/>
      </rPr>
      <t>2 -</t>
    </r>
    <r>
      <rPr>
        <sz val="10"/>
        <color theme="1"/>
        <rFont val="Mariann"/>
      </rPr>
      <t xml:space="preserve"> La politique de gestion des mots de passe déployée dans la structure est conforme aux recommandations de l'ANSSI (au moins 12 caractères, renouvellement régulier, interdiction de mots simples,...). Les mots de passe des utilisateurs sont suffisamment robustes. 
</t>
    </r>
    <r>
      <rPr>
        <b/>
        <sz val="10"/>
        <color theme="1"/>
        <rFont val="Mariann"/>
      </rPr>
      <t xml:space="preserve">3 </t>
    </r>
    <r>
      <rPr>
        <sz val="10"/>
        <color theme="1"/>
        <rFont val="Mariann"/>
      </rPr>
      <t xml:space="preserve">- Une politique de gestion des différents modes </t>
    </r>
    <r>
      <rPr>
        <sz val="10"/>
        <color rgb="FF000000"/>
        <rFont val="Mariann"/>
      </rPr>
      <t xml:space="preserve">d'authentification (mot de passe, authentification à double facteur,...) est formalisée. L'accès au logiciel de dossiers usagers (DUI) ainsi qu'aux services numériques nationaux (Mon Espace Santé, MSSante,...) se fait via une authentification forte (double authentification ou authentification renforcée) conforme au référentiel d'identification électronique  </t>
    </r>
    <r>
      <rPr>
        <b/>
        <sz val="10"/>
        <color rgb="FF000000"/>
        <rFont val="Mariann"/>
      </rPr>
      <t xml:space="preserve">  </t>
    </r>
  </si>
  <si>
    <t>Si vous avez répondu "1" ou plus à cette question, vous pouvez préciser dans les commentaires sur quel périmètre la gestion des habilitations est mise en œuvre au sein de votre structure : périmètre DUI ? Périmètre DUI et autre service critique (si oui, lequel) ? …</t>
  </si>
  <si>
    <r>
      <t>Les utilisateurs (soignants, administratifs, bénévoles, direction,...) sont-ils formés aux enjeux de la cybersécurité dans leur quotidien ? (plusieurs réponses sont possibles) :
0</t>
    </r>
    <r>
      <rPr>
        <sz val="10"/>
        <color rgb="FF000000"/>
        <rFont val="Mariann"/>
      </rPr>
      <t xml:space="preserve"> - Aucune action spécifique n'est menée auprès des utilisateurs 
</t>
    </r>
    <r>
      <rPr>
        <b/>
        <sz val="10"/>
        <color rgb="FF000000"/>
        <rFont val="Mariann"/>
      </rPr>
      <t xml:space="preserve">1 </t>
    </r>
    <r>
      <rPr>
        <sz val="10"/>
        <color rgb="FF000000"/>
        <rFont val="Mariann"/>
      </rPr>
      <t xml:space="preserve">- Les utilisateurs sont ponctuellement sensibilisés mais ne bénéficient pas de formation sur la cybersécurité
</t>
    </r>
    <r>
      <rPr>
        <b/>
        <sz val="10"/>
        <color rgb="FF000000"/>
        <rFont val="Mariann"/>
      </rPr>
      <t>2</t>
    </r>
    <r>
      <rPr>
        <sz val="10"/>
        <color rgb="FF000000"/>
        <rFont val="Mariann"/>
      </rPr>
      <t xml:space="preserve"> - Chaque utilisateur suit une formation cybersécurité adaptée à son rôle (soignant, administrateur, direction). Cette formation est intégrée au plan de formation annuel de la structure. 
</t>
    </r>
    <r>
      <rPr>
        <b/>
        <sz val="10"/>
        <color rgb="FF000000"/>
        <rFont val="Mariann"/>
      </rPr>
      <t>3</t>
    </r>
    <r>
      <rPr>
        <sz val="10"/>
        <color rgb="FF000000"/>
        <rFont val="Mariann"/>
      </rPr>
      <t xml:space="preserve"> -Les compétences des utilisateurs en matière de cybersécurité sont régulièrement mises à jour.
</t>
    </r>
    <r>
      <rPr>
        <b/>
        <sz val="10"/>
        <color rgb="FF000000"/>
        <rFont val="Mariann"/>
      </rPr>
      <t>4</t>
    </r>
    <r>
      <rPr>
        <sz val="10"/>
        <color rgb="FF000000"/>
        <rFont val="Mariann"/>
      </rPr>
      <t xml:space="preserve"> - Un ou plusieurs professionnels (référent informatique, responsable de la sécurité des systèmes d'information, cadre de direction,...) ont suivi une formation qualifiante ou certifiante sur la cybersécurité (SecNumAcadémie, MOOC ANSSI,...)</t>
    </r>
  </si>
  <si>
    <r>
      <t>Mettez-vous à jour vos équipements informatiques ? 
0</t>
    </r>
    <r>
      <rPr>
        <sz val="10"/>
        <color rgb="FF000000"/>
        <rFont val="Mariann"/>
      </rPr>
      <t xml:space="preserve">- Les mises à jour sont faites au coup par coup : vous n'avez pas de routine pour les mises à jour. Vous les faites uniquement quand un logiciel vous y oblige ou quand un problème survient.
</t>
    </r>
    <r>
      <rPr>
        <b/>
        <sz val="10"/>
        <color rgb="FF000000"/>
        <rFont val="Mariann"/>
      </rPr>
      <t>1</t>
    </r>
    <r>
      <rPr>
        <sz val="10"/>
        <color rgb="FF000000"/>
        <rFont val="Mariann"/>
      </rPr>
      <t xml:space="preserve"> - Les mises à jour critiques sont réalisées : vous effectuez régulièrement les mises à jour les plus importantes, comme celles de Windows ("Windows Update") et de votre antivirus, même si c'est fait manuellement poste par poste.
</t>
    </r>
    <r>
      <rPr>
        <b/>
        <sz val="10"/>
        <color rgb="FF000000"/>
        <rFont val="Mariann"/>
      </rPr>
      <t>2</t>
    </r>
    <r>
      <rPr>
        <sz val="10"/>
        <color rgb="FF000000"/>
        <rFont val="Mariann"/>
      </rPr>
      <t xml:space="preserve"> - Les mises à jour (critiques ou non) sont réalisées : en plus de Windows et de l'antivirus, vous pensez aussi à mettre à jour les autres logiciels que vous utilisez souvent (par exemple : votre navigateur internet, Adobe Reader, vos logiciels métier...).
</t>
    </r>
    <r>
      <rPr>
        <b/>
        <sz val="10"/>
        <color rgb="FF000000"/>
        <rFont val="Mariann"/>
      </rPr>
      <t>3</t>
    </r>
    <r>
      <rPr>
        <sz val="10"/>
        <color rgb="FF000000"/>
        <rFont val="Mariann"/>
      </rPr>
      <t xml:space="preserve"> - Le remplacement des composants obsolètes est planifié : vous identifiez et planifiez le remplacement des logiciels et des matériels qui sont trop vieux et qui ne reçoivent plus de mises à jour de sécurité de la part de leurs fabricants (par exemple, un ordinateur sous Windows 7).</t>
    </r>
  </si>
  <si>
    <t xml:space="preserve">Vous pouvez préciser dans les commentaires si vous avez mis en place un système de sauvegarde intègre et immuable : déploiement de solutions de sauvegarde avec contrôle d'intégrité, stockage immuable (WORM, snapshots, coffre-fort numérique) et procédures régulières de vérification et de restauration
</t>
  </si>
  <si>
    <r>
      <t>Comment les sauvegardes* sont-elles gérées dans votre structure ? (plusieurs réponses sont possibles) :
0</t>
    </r>
    <r>
      <rPr>
        <sz val="10"/>
        <color rgb="FF000000"/>
        <rFont val="Mariann"/>
      </rPr>
      <t xml:space="preserve"> - Il n'existe pas de procédure de sauvegarde. Les données sont stockées uniquement sur les postes de travail
</t>
    </r>
    <r>
      <rPr>
        <b/>
        <sz val="10"/>
        <color rgb="FF000000"/>
        <rFont val="Mariann"/>
      </rPr>
      <t>1</t>
    </r>
    <r>
      <rPr>
        <sz val="10"/>
        <color rgb="FF000000"/>
        <rFont val="Mariann"/>
      </rPr>
      <t xml:space="preserve"> - Des sauvegardes sont réalisées à fréquence régulière, permettant de garantir la disponibilité des données selon les exigences légales et les enjeux de continuité d’activité
</t>
    </r>
    <r>
      <rPr>
        <b/>
        <sz val="10"/>
        <color rgb="FF000000"/>
        <rFont val="Mariann"/>
      </rPr>
      <t>2</t>
    </r>
    <r>
      <rPr>
        <sz val="10"/>
        <color rgb="FF000000"/>
        <rFont val="Mariann"/>
      </rPr>
      <t xml:space="preserve"> - Des tests de restauration des sauvegardes sont réalisés régulièrement afin de s'assurer que les sauvegardes sont exploitables. 
</t>
    </r>
    <r>
      <rPr>
        <b/>
        <sz val="10"/>
        <color rgb="FF000000"/>
        <rFont val="Mariann"/>
      </rPr>
      <t>3</t>
    </r>
    <r>
      <rPr>
        <sz val="10"/>
        <color rgb="FF000000"/>
        <rFont val="Mariann"/>
      </rPr>
      <t xml:space="preserve"> - Une politique de sauvegarde est formalisée. Elle fixe les données à sauvegarder et les mesures de sécurité (accès restreint, cryptage,...) associées.
</t>
    </r>
    <r>
      <rPr>
        <b/>
        <sz val="10"/>
        <color rgb="FF000000"/>
        <rFont val="Mariann"/>
      </rPr>
      <t>4</t>
    </r>
    <r>
      <rPr>
        <sz val="10"/>
        <color rgb="FF000000"/>
        <rFont val="Mariann"/>
      </rPr>
      <t xml:space="preserve"> - La politique de sauvegarde est mise en oeuvre. La structure a mis en place une organisation et des procédures pour assurer le suivi efficace des sauvegardes. Un plan d'action pour gérer les alertes ou les échecs de sauvegarde est formalisé. 
*Sauvegarde = copie régulière des données pour éviter la perte en cas d'incident</t>
    </r>
  </si>
  <si>
    <t>Si vous avez répondu "1" ou plus, vous pouvez préciser si l'inventaire est réalisé à partir d'un outil automatisé ou non. 
Vous pouvez également préciser si vous disposez d'une cartographie applicative et fonctionnelle et/ou technique.</t>
  </si>
  <si>
    <r>
      <t xml:space="preserve">Votre structure a-t-elle réalisé un audit de sécurité de la surface exposée sur internet (via le service SILENE, le service Cybersurveillance, un test d'intrusion réalisé par un industriel ou l'utilisation d'un outil de détection des vulnérabilités) ?
</t>
    </r>
    <r>
      <rPr>
        <sz val="10"/>
        <color rgb="FF000000"/>
        <rFont val="Mariann"/>
      </rPr>
      <t xml:space="preserve">0 - Aucun audit n'a été réalisé
1 - La structure a réalisé un audit de ce type mais n'a pas encore corrigé les vulnérabilité identifiées (en particulier les vulnérabilités "hautes" et "critiques")
2 - La structure a réalisé un audit de ce type et a corrigé, a minima, les vulnérabilités identifiées comme "hautes" et "critiques"
3 - La structure réalise régulièrement des audits ce type . Les actions correctives identifiées à cette occasion sont suivies et appliquées par la suite. </t>
    </r>
  </si>
  <si>
    <t>RSI</t>
  </si>
  <si>
    <t>Responsable du système d'information</t>
  </si>
  <si>
    <t>DSI</t>
  </si>
  <si>
    <t xml:space="preserve">Directeur du système d'information </t>
  </si>
  <si>
    <t>PCRA</t>
  </si>
  <si>
    <t>Plan de continuité et de reprise d'activité</t>
  </si>
  <si>
    <t>DPO / DPD</t>
  </si>
  <si>
    <t>Délégué à la protection des 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</si>
</sst>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sz val="11"/>
      <color theme="1"/>
      <name val="Calibri"/>
      <family val="2"/>
      <scheme val="minor"/>
    </font>
    <font>
      <sz val="8"/>
      <name val="Calibri"/>
      <family val="2"/>
      <scheme val="minor"/>
    </font>
    <font>
      <sz val="11"/>
      <color theme="0"/>
      <name val="Calibri Light"/>
      <family val="2"/>
      <scheme val="major"/>
    </font>
    <font>
      <sz val="11"/>
      <color theme="1"/>
      <name val="Calibri Light"/>
      <family val="2"/>
      <scheme val="major"/>
    </font>
    <font>
      <b/>
      <sz val="14"/>
      <color theme="1"/>
      <name val="Calibri"/>
      <family val="2"/>
      <scheme val="minor"/>
    </font>
    <font>
      <b/>
      <sz val="24"/>
      <color theme="0"/>
      <name val="Calibri"/>
      <family val="2"/>
      <scheme val="minor"/>
    </font>
    <font>
      <b/>
      <sz val="14"/>
      <color theme="0"/>
      <name val="Calibri"/>
      <family val="2"/>
      <scheme val="minor"/>
    </font>
    <font>
      <sz val="12"/>
      <color theme="1"/>
      <name val="Calibri"/>
      <family val="2"/>
      <scheme val="minor"/>
    </font>
    <font>
      <sz val="11"/>
      <color rgb="FFCED6E0"/>
      <name val="Calibri"/>
      <family val="2"/>
      <scheme val="minor"/>
    </font>
    <font>
      <b/>
      <sz val="12"/>
      <color theme="1"/>
      <name val="Calibri"/>
      <family val="2"/>
      <scheme val="minor"/>
    </font>
    <font>
      <b/>
      <sz val="20"/>
      <color theme="0"/>
      <name val="Calibri"/>
      <family val="2"/>
      <scheme val="minor"/>
    </font>
    <font>
      <b/>
      <sz val="22"/>
      <color theme="0"/>
      <name val="Calibri"/>
      <family val="2"/>
      <scheme val="minor"/>
    </font>
    <font>
      <sz val="22"/>
      <color theme="0"/>
      <name val="Calibri"/>
      <family val="2"/>
      <scheme val="minor"/>
    </font>
    <font>
      <b/>
      <sz val="12"/>
      <color rgb="FF8497B0"/>
      <name val="Calibri"/>
      <family val="2"/>
      <scheme val="minor"/>
    </font>
    <font>
      <i/>
      <sz val="11"/>
      <color rgb="FF8497B0"/>
      <name val="Calibri"/>
      <family val="2"/>
      <scheme val="minor"/>
    </font>
    <font>
      <b/>
      <sz val="12"/>
      <color rgb="FF7CC2B4"/>
      <name val="Calibri"/>
      <family val="2"/>
      <scheme val="minor"/>
    </font>
    <font>
      <b/>
      <sz val="12"/>
      <color rgb="FFA9849A"/>
      <name val="Calibri"/>
      <family val="2"/>
      <scheme val="minor"/>
    </font>
    <font>
      <b/>
      <sz val="12"/>
      <color rgb="FF9BC2E6"/>
      <name val="Calibri"/>
      <family val="2"/>
      <scheme val="minor"/>
    </font>
    <font>
      <b/>
      <sz val="11"/>
      <color theme="1"/>
      <name val="Calibri"/>
      <family val="2"/>
      <scheme val="minor"/>
    </font>
    <font>
      <b/>
      <sz val="20"/>
      <color theme="0"/>
      <name val="Mariann"/>
    </font>
    <font>
      <sz val="20"/>
      <color theme="0"/>
      <name val="Mariann"/>
    </font>
    <font>
      <sz val="11"/>
      <color theme="1"/>
      <name val="Mariann"/>
    </font>
    <font>
      <b/>
      <sz val="11"/>
      <color rgb="FFFFFFFF"/>
      <name val="Mariann"/>
    </font>
    <font>
      <b/>
      <sz val="11"/>
      <color theme="0"/>
      <name val="Mariann"/>
    </font>
    <font>
      <b/>
      <sz val="11"/>
      <color rgb="FF7CC2B4"/>
      <name val="Mariann"/>
    </font>
    <font>
      <sz val="11"/>
      <color rgb="FF7CC2B4"/>
      <name val="Mariann"/>
    </font>
    <font>
      <sz val="10"/>
      <name val="Mariann"/>
    </font>
    <font>
      <b/>
      <sz val="10"/>
      <name val="Mariann"/>
    </font>
    <font>
      <sz val="10"/>
      <color theme="1"/>
      <name val="Mariann"/>
    </font>
    <font>
      <b/>
      <sz val="11"/>
      <color rgb="FF8497B0"/>
      <name val="Mariann"/>
    </font>
    <font>
      <b/>
      <sz val="18"/>
      <color rgb="FFFFFFFF"/>
      <name val="Mariann"/>
    </font>
    <font>
      <sz val="11"/>
      <color rgb="FFA9849A"/>
      <name val="Mariann"/>
    </font>
    <font>
      <b/>
      <sz val="10"/>
      <color theme="1" tint="0.499984740745262"/>
      <name val="Mariann"/>
    </font>
    <font>
      <sz val="11"/>
      <color rgb="FF9BC2E6"/>
      <name val="Mariann"/>
    </font>
    <font>
      <sz val="11"/>
      <color theme="1"/>
      <name val="Arial"/>
      <family val="2"/>
    </font>
    <font>
      <b/>
      <sz val="11"/>
      <color rgb="FF000092"/>
      <name val="Calibri"/>
      <family val="2"/>
      <scheme val="minor"/>
    </font>
    <font>
      <sz val="12.65"/>
      <color theme="1"/>
      <name val="Calibri"/>
      <family val="2"/>
    </font>
    <font>
      <b/>
      <u/>
      <sz val="11"/>
      <color theme="1"/>
      <name val="Calibri"/>
      <family val="2"/>
      <scheme val="minor"/>
    </font>
    <font>
      <i/>
      <u/>
      <sz val="11"/>
      <color theme="1"/>
      <name val="Calibri"/>
      <family val="2"/>
      <scheme val="minor"/>
    </font>
    <font>
      <b/>
      <i/>
      <sz val="14"/>
      <color theme="1" tint="0.499984740745262"/>
      <name val="Calibri"/>
      <family val="2"/>
      <scheme val="minor"/>
    </font>
    <font>
      <b/>
      <i/>
      <sz val="11"/>
      <color theme="1" tint="0.499984740745262"/>
      <name val="Calibri"/>
      <family val="2"/>
      <scheme val="minor"/>
    </font>
    <font>
      <i/>
      <sz val="11"/>
      <color theme="1" tint="0.499984740745262"/>
      <name val="Calibri"/>
      <family val="2"/>
      <scheme val="minor"/>
    </font>
    <font>
      <sz val="11"/>
      <name val="Calibri"/>
      <family val="2"/>
      <scheme val="minor"/>
    </font>
    <font>
      <b/>
      <sz val="12"/>
      <color theme="0"/>
      <name val="Aptos"/>
      <family val="2"/>
    </font>
    <font>
      <sz val="12"/>
      <color rgb="FF000000"/>
      <name val="Aptos"/>
      <family val="2"/>
    </font>
    <font>
      <b/>
      <sz val="14"/>
      <color theme="0"/>
      <name val="Aptos"/>
      <family val="2"/>
    </font>
    <font>
      <b/>
      <sz val="14"/>
      <color rgb="FFFFFFFF"/>
      <name val="Aptos"/>
      <family val="2"/>
    </font>
    <font>
      <i/>
      <sz val="14"/>
      <color rgb="FFFFFFFF"/>
      <name val="Aptos"/>
      <family val="2"/>
    </font>
    <font>
      <sz val="14"/>
      <color theme="1"/>
      <name val="Calibri"/>
      <family val="2"/>
      <scheme val="minor"/>
    </font>
    <font>
      <sz val="12"/>
      <color theme="1"/>
      <name val="Calibri"/>
      <family val="2"/>
    </font>
    <font>
      <i/>
      <sz val="12"/>
      <color rgb="FF140F08"/>
      <name val="Calibri"/>
      <family val="2"/>
    </font>
    <font>
      <sz val="12"/>
      <color rgb="FF140F08"/>
      <name val="Calibri"/>
      <family val="2"/>
    </font>
    <font>
      <sz val="10"/>
      <color rgb="FFFF0000"/>
      <name val="Mariann"/>
    </font>
    <font>
      <b/>
      <sz val="10"/>
      <color rgb="FFFF0000"/>
      <name val="Mariann"/>
    </font>
    <font>
      <b/>
      <sz val="12"/>
      <color theme="1"/>
      <name val="Mariann"/>
    </font>
    <font>
      <b/>
      <sz val="10"/>
      <color theme="1"/>
      <name val="Mariann"/>
    </font>
    <font>
      <b/>
      <sz val="12"/>
      <color theme="0"/>
      <name val="Calibri"/>
      <family val="2"/>
      <scheme val="minor"/>
    </font>
    <font>
      <sz val="12"/>
      <color rgb="FF7CC2B4"/>
      <name val="Calibri"/>
      <family val="2"/>
      <scheme val="minor"/>
    </font>
    <font>
      <sz val="12"/>
      <color rgb="FF8497B0"/>
      <name val="Calibri"/>
      <family val="2"/>
      <scheme val="minor"/>
    </font>
    <font>
      <b/>
      <i/>
      <sz val="12"/>
      <color rgb="FF8497B0"/>
      <name val="Calibri"/>
      <family val="2"/>
      <scheme val="minor"/>
    </font>
    <font>
      <u/>
      <sz val="11"/>
      <color theme="10"/>
      <name val="Calibri"/>
      <family val="2"/>
      <scheme val="minor"/>
    </font>
    <font>
      <b/>
      <sz val="14"/>
      <color rgb="FF8497B0"/>
      <name val="Calibri"/>
      <family val="2"/>
      <scheme val="minor"/>
    </font>
    <font>
      <sz val="11"/>
      <color rgb="FF8497B0"/>
      <name val="Calibri"/>
      <family val="2"/>
      <scheme val="minor"/>
    </font>
    <font>
      <b/>
      <sz val="10"/>
      <color rgb="FF000000"/>
      <name val="Mariann"/>
    </font>
    <font>
      <sz val="10"/>
      <color rgb="FF000000"/>
      <name val="Mariann"/>
    </font>
    <font>
      <sz val="10"/>
      <color rgb="FFC00000"/>
      <name val="Mariann"/>
    </font>
    <font>
      <b/>
      <u/>
      <sz val="10"/>
      <color rgb="FF000000"/>
      <name val="Mariann"/>
    </font>
    <font>
      <u/>
      <sz val="10"/>
      <color rgb="FF000000"/>
      <name val="Mariann"/>
    </font>
    <font>
      <b/>
      <sz val="10"/>
      <color rgb="FF0D0D0D"/>
      <name val="Mariann"/>
    </font>
    <font>
      <sz val="10"/>
      <color rgb="FF0D0D0D"/>
      <name val="Mariann"/>
    </font>
    <font>
      <strike/>
      <sz val="11"/>
      <color theme="1"/>
      <name val="Mariann"/>
    </font>
    <font>
      <b/>
      <sz val="11"/>
      <color theme="3" tint="0.39997558519241921"/>
      <name val="Mariann"/>
    </font>
    <font>
      <b/>
      <sz val="10"/>
      <color rgb="FF00B050"/>
      <name val="Mariann"/>
    </font>
    <font>
      <sz val="11"/>
      <color rgb="FF000000"/>
      <name val="Calibri"/>
      <family val="2"/>
      <scheme val="minor"/>
    </font>
    <font>
      <b/>
      <sz val="11"/>
      <color rgb="FF000092"/>
      <name val="Calibri"/>
      <family val="2"/>
      <scheme val="minor"/>
    </font>
    <font>
      <b/>
      <sz val="11"/>
      <color rgb="FF000000"/>
      <name val="Calibri"/>
      <family val="2"/>
      <scheme val="minor"/>
    </font>
    <font>
      <b/>
      <sz val="11"/>
      <color rgb="FF000092"/>
      <name val="Wingdings"/>
      <charset val="2"/>
    </font>
    <font>
      <sz val="11"/>
      <color rgb="FF000000"/>
      <name val="Arial"/>
      <family val="2"/>
    </font>
    <font>
      <sz val="12.65"/>
      <color rgb="FF000000"/>
      <name val="Calibri"/>
      <family val="2"/>
    </font>
    <font>
      <sz val="11"/>
      <color rgb="FF000000"/>
      <name val="Calibri"/>
      <family val="2"/>
    </font>
    <font>
      <sz val="11"/>
      <color rgb="FF000000"/>
      <name val="Calibri"/>
      <family val="2"/>
    </font>
    <font>
      <b/>
      <sz val="12"/>
      <color rgb="FF7CC2B4"/>
      <name val="Calibri"/>
      <family val="2"/>
    </font>
    <font>
      <i/>
      <sz val="12"/>
      <color rgb="FF7CC2B4"/>
      <name val="Calibri"/>
      <family val="2"/>
    </font>
    <font>
      <sz val="11"/>
      <color theme="0"/>
      <name val="Calibri Light"/>
      <family val="2"/>
      <scheme val="major"/>
    </font>
    <font>
      <sz val="11"/>
      <color theme="1"/>
      <name val="Calibri Light"/>
      <family val="2"/>
      <scheme val="major"/>
    </font>
    <font>
      <i/>
      <sz val="10"/>
      <color theme="1"/>
      <name val="Mariann"/>
    </font>
    <font>
      <sz val="11"/>
      <color rgb="FF000000"/>
      <name val="Calibri"/>
      <family val="2"/>
      <scheme val="minor"/>
    </font>
    <font>
      <b/>
      <sz val="11"/>
      <color theme="4" tint="-0.499984740745262"/>
      <name val="Calibri"/>
      <family val="2"/>
      <scheme val="minor"/>
    </font>
    <font>
      <b/>
      <i/>
      <sz val="11"/>
      <color theme="0"/>
      <name val="Calibri"/>
      <family val="2"/>
      <scheme val="minor"/>
    </font>
    <font>
      <sz val="11"/>
      <color theme="3" tint="0.79998168889431442"/>
      <name val="Calibri"/>
      <family val="2"/>
      <scheme val="minor"/>
    </font>
  </fonts>
  <fills count="29">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0"/>
        <bgColor indexed="64"/>
      </patternFill>
    </fill>
    <fill>
      <patternFill patternType="darkUp"/>
    </fill>
    <fill>
      <patternFill patternType="solid">
        <fgColor rgb="FF8497B0"/>
        <bgColor indexed="64"/>
      </patternFill>
    </fill>
    <fill>
      <patternFill patternType="solid">
        <fgColor rgb="FF7CC2B4"/>
        <bgColor indexed="64"/>
      </patternFill>
    </fill>
    <fill>
      <patternFill patternType="solid">
        <fgColor rgb="FFA9849A"/>
        <bgColor indexed="64"/>
      </patternFill>
    </fill>
    <fill>
      <patternFill patternType="darkUp">
        <bgColor theme="0"/>
      </patternFill>
    </fill>
    <fill>
      <patternFill patternType="solid">
        <fgColor theme="1" tint="0.34998626667073579"/>
        <bgColor indexed="64"/>
      </patternFill>
    </fill>
    <fill>
      <patternFill patternType="solid">
        <fgColor theme="3" tint="-0.249977111117893"/>
        <bgColor indexed="64"/>
      </patternFill>
    </fill>
    <fill>
      <patternFill patternType="solid">
        <fgColor rgb="FFE9DFE5"/>
        <bgColor indexed="64"/>
      </patternFill>
    </fill>
    <fill>
      <patternFill patternType="solid">
        <fgColor rgb="FFE7F1F9"/>
        <bgColor indexed="64"/>
      </patternFill>
    </fill>
    <fill>
      <patternFill patternType="solid">
        <fgColor rgb="FFE3E8ED"/>
        <bgColor indexed="64"/>
      </patternFill>
    </fill>
    <fill>
      <patternFill patternType="solid">
        <fgColor rgb="FFDDEFEC"/>
        <bgColor indexed="64"/>
      </patternFill>
    </fill>
    <fill>
      <patternFill patternType="solid">
        <fgColor rgb="FF9BC2E6"/>
        <bgColor indexed="64"/>
      </patternFill>
    </fill>
    <fill>
      <patternFill patternType="solid">
        <fgColor rgb="FF000092"/>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E3716B"/>
        <bgColor indexed="64"/>
      </patternFill>
    </fill>
    <fill>
      <patternFill patternType="solid">
        <fgColor rgb="FFEBCCA7"/>
        <bgColor indexed="64"/>
      </patternFill>
    </fill>
  </fills>
  <borders count="14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auto="1"/>
      </right>
      <top/>
      <bottom style="thin">
        <color auto="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bottom/>
      <diagonal/>
    </border>
    <border>
      <left style="medium">
        <color indexed="64"/>
      </left>
      <right/>
      <top/>
      <bottom style="thin">
        <color theme="0" tint="-0.14996795556505021"/>
      </bottom>
      <diagonal/>
    </border>
    <border>
      <left/>
      <right/>
      <top/>
      <bottom style="thin">
        <color theme="0" tint="-0.14996795556505021"/>
      </bottom>
      <diagonal/>
    </border>
    <border>
      <left style="thin">
        <color auto="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auto="1"/>
      </left>
      <right style="thin">
        <color theme="0" tint="-0.14996795556505021"/>
      </right>
      <top style="thin">
        <color auto="1"/>
      </top>
      <bottom/>
      <diagonal/>
    </border>
    <border>
      <left style="thin">
        <color auto="1"/>
      </left>
      <right style="thin">
        <color theme="0" tint="-0.14996795556505021"/>
      </right>
      <top/>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right/>
      <top style="medium">
        <color rgb="FF8497B0"/>
      </top>
      <bottom/>
      <diagonal/>
    </border>
    <border>
      <left/>
      <right style="medium">
        <color rgb="FF8497B0"/>
      </right>
      <top style="medium">
        <color rgb="FF8497B0"/>
      </top>
      <bottom/>
      <diagonal/>
    </border>
    <border>
      <left/>
      <right/>
      <top/>
      <bottom style="medium">
        <color rgb="FF8497B0"/>
      </bottom>
      <diagonal/>
    </border>
    <border>
      <left/>
      <right style="medium">
        <color rgb="FF8497B0"/>
      </right>
      <top/>
      <bottom style="medium">
        <color rgb="FF8497B0"/>
      </bottom>
      <diagonal/>
    </border>
    <border>
      <left style="medium">
        <color rgb="FF8497B0"/>
      </left>
      <right style="thin">
        <color theme="0" tint="-0.14996795556505021"/>
      </right>
      <top style="medium">
        <color rgb="FF8497B0"/>
      </top>
      <bottom/>
      <diagonal/>
    </border>
    <border>
      <left style="medium">
        <color rgb="FF8497B0"/>
      </left>
      <right style="thin">
        <color theme="0" tint="-0.14996795556505021"/>
      </right>
      <top/>
      <bottom style="medium">
        <color rgb="FF8497B0"/>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indexed="64"/>
      </top>
      <bottom style="thin">
        <color auto="1"/>
      </bottom>
      <diagonal/>
    </border>
    <border>
      <left style="thin">
        <color theme="0" tint="-0.14996795556505021"/>
      </left>
      <right style="thin">
        <color auto="1"/>
      </right>
      <top style="thin">
        <color indexed="64"/>
      </top>
      <bottom style="thin">
        <color auto="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1" tint="0.499984740745262"/>
      </top>
      <bottom style="thin">
        <color theme="0" tint="-0.24994659260841701"/>
      </bottom>
      <diagonal/>
    </border>
    <border>
      <left style="thin">
        <color theme="0"/>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6795556505021"/>
      </left>
      <right style="thin">
        <color auto="1"/>
      </right>
      <top style="thin">
        <color auto="1"/>
      </top>
      <bottom/>
      <diagonal/>
    </border>
    <border>
      <left style="thin">
        <color theme="0" tint="-0.14996795556505021"/>
      </left>
      <right style="thin">
        <color theme="0" tint="-0.14996795556505021"/>
      </right>
      <top style="thin">
        <color auto="1"/>
      </top>
      <bottom/>
      <diagonal/>
    </border>
    <border>
      <left style="thin">
        <color theme="0"/>
      </left>
      <right style="thin">
        <color theme="0" tint="-0.24994659260841701"/>
      </right>
      <top/>
      <bottom/>
      <diagonal/>
    </border>
    <border>
      <left style="thin">
        <color theme="0"/>
      </left>
      <right style="thin">
        <color theme="0" tint="-0.24994659260841701"/>
      </right>
      <top/>
      <bottom style="thick">
        <color theme="0" tint="-0.24994659260841701"/>
      </bottom>
      <diagonal/>
    </border>
    <border>
      <left style="medium">
        <color rgb="FFAEBABB"/>
      </left>
      <right/>
      <top style="medium">
        <color rgb="FFAEBABB"/>
      </top>
      <bottom style="medium">
        <color rgb="FFAEBABB"/>
      </bottom>
      <diagonal/>
    </border>
    <border>
      <left/>
      <right/>
      <top style="medium">
        <color rgb="FFAEBABB"/>
      </top>
      <bottom style="medium">
        <color rgb="FFAEBABB"/>
      </bottom>
      <diagonal/>
    </border>
    <border>
      <left/>
      <right style="medium">
        <color rgb="FFAEBABB"/>
      </right>
      <top style="medium">
        <color rgb="FFAEBABB"/>
      </top>
      <bottom style="thin">
        <color theme="4" tint="0.39997558519241921"/>
      </bottom>
      <diagonal/>
    </border>
    <border>
      <left style="medium">
        <color rgb="FFAEBABB"/>
      </left>
      <right/>
      <top style="thin">
        <color theme="4" tint="0.39997558519241921"/>
      </top>
      <bottom style="medium">
        <color rgb="FFAEBABB"/>
      </bottom>
      <diagonal/>
    </border>
    <border>
      <left/>
      <right/>
      <top style="thin">
        <color theme="4" tint="0.39997558519241921"/>
      </top>
      <bottom style="medium">
        <color rgb="FFAEBABB"/>
      </bottom>
      <diagonal/>
    </border>
    <border>
      <left/>
      <right/>
      <top style="medium">
        <color theme="0" tint="-0.24994659260841701"/>
      </top>
      <bottom style="medium">
        <color theme="0" tint="-0.24994659260841701"/>
      </bottom>
      <diagonal/>
    </border>
    <border>
      <left/>
      <right style="thin">
        <color theme="4" tint="0.39997558519241921"/>
      </right>
      <top style="medium">
        <color theme="0" tint="-0.24994659260841701"/>
      </top>
      <bottom style="medium">
        <color theme="0" tint="-0.24994659260841701"/>
      </bottom>
      <diagonal/>
    </border>
    <border>
      <left/>
      <right style="thin">
        <color theme="4" tint="0.39997558519241921"/>
      </right>
      <top style="thin">
        <color theme="4" tint="0.39997558519241921"/>
      </top>
      <bottom style="thin">
        <color theme="4" tint="0.39997558519241921"/>
      </bottom>
      <diagonal/>
    </border>
    <border>
      <left style="thin">
        <color theme="0" tint="-0.24994659260841701"/>
      </left>
      <right style="thin">
        <color theme="0" tint="-0.24994659260841701"/>
      </right>
      <top style="thick">
        <color theme="0" tint="-0.24994659260841701"/>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right style="thin">
        <color theme="0"/>
      </right>
      <top/>
      <bottom/>
      <diagonal/>
    </border>
    <border>
      <left/>
      <right style="thin">
        <color theme="0"/>
      </right>
      <top/>
      <bottom style="thin">
        <color indexed="64"/>
      </bottom>
      <diagonal/>
    </border>
    <border>
      <left style="thin">
        <color theme="0" tint="-0.24994659260841701"/>
      </left>
      <right style="thin">
        <color theme="0" tint="-0.24994659260841701"/>
      </right>
      <top/>
      <bottom style="thick">
        <color theme="0" tint="-0.24994659260841701"/>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CED6E0"/>
      </left>
      <right style="thin">
        <color rgb="FFCED6E0"/>
      </right>
      <top style="thin">
        <color rgb="FFCED6E0"/>
      </top>
      <bottom style="thin">
        <color rgb="FFCED6E0"/>
      </bottom>
      <diagonal/>
    </border>
    <border>
      <left style="thin">
        <color rgb="FFCED6E0"/>
      </left>
      <right/>
      <top style="thin">
        <color rgb="FFCED6E0"/>
      </top>
      <bottom style="thin">
        <color rgb="FFCED6E0"/>
      </bottom>
      <diagonal/>
    </border>
    <border>
      <left/>
      <right/>
      <top style="thin">
        <color rgb="FFCED6E0"/>
      </top>
      <bottom style="thin">
        <color rgb="FFCED6E0"/>
      </bottom>
      <diagonal/>
    </border>
    <border>
      <left style="thin">
        <color rgb="FFCED6E0"/>
      </left>
      <right/>
      <top/>
      <bottom style="thin">
        <color rgb="FFCED6E0"/>
      </bottom>
      <diagonal/>
    </border>
    <border>
      <left/>
      <right/>
      <top/>
      <bottom style="thin">
        <color rgb="FFCED6E0"/>
      </bottom>
      <diagonal/>
    </border>
    <border>
      <left/>
      <right style="thin">
        <color rgb="FFCED6E0"/>
      </right>
      <top/>
      <bottom style="thin">
        <color rgb="FFCED6E0"/>
      </bottom>
      <diagonal/>
    </border>
    <border>
      <left style="thin">
        <color rgb="FFCED6E0"/>
      </left>
      <right/>
      <top style="thin">
        <color rgb="FFCED6E0"/>
      </top>
      <bottom/>
      <diagonal/>
    </border>
    <border>
      <left/>
      <right/>
      <top style="thin">
        <color rgb="FFCED6E0"/>
      </top>
      <bottom/>
      <diagonal/>
    </border>
    <border>
      <left style="thin">
        <color rgb="FFCED6E0"/>
      </left>
      <right/>
      <top/>
      <bottom/>
      <diagonal/>
    </border>
    <border>
      <left/>
      <right style="thin">
        <color rgb="FFCED6E0"/>
      </right>
      <top/>
      <bottom/>
      <diagonal/>
    </border>
    <border>
      <left style="thin">
        <color theme="1"/>
      </left>
      <right style="thin">
        <color rgb="FFCED6E0"/>
      </right>
      <top style="thin">
        <color theme="1"/>
      </top>
      <bottom/>
      <diagonal/>
    </border>
    <border>
      <left style="thin">
        <color rgb="FFCED6E0"/>
      </left>
      <right/>
      <top style="thin">
        <color theme="1"/>
      </top>
      <bottom/>
      <diagonal/>
    </border>
    <border>
      <left/>
      <right/>
      <top style="thin">
        <color theme="1"/>
      </top>
      <bottom/>
      <diagonal/>
    </border>
    <border>
      <left style="thin">
        <color rgb="FFCED6E0"/>
      </left>
      <right/>
      <top style="thin">
        <color theme="1"/>
      </top>
      <bottom style="thin">
        <color rgb="FFCED6E0"/>
      </bottom>
      <diagonal/>
    </border>
    <border>
      <left/>
      <right/>
      <top style="thin">
        <color theme="1"/>
      </top>
      <bottom style="thin">
        <color rgb="FFCED6E0"/>
      </bottom>
      <diagonal/>
    </border>
    <border>
      <left/>
      <right style="thin">
        <color theme="1"/>
      </right>
      <top style="thin">
        <color theme="1"/>
      </top>
      <bottom style="thin">
        <color rgb="FFCED6E0"/>
      </bottom>
      <diagonal/>
    </border>
    <border>
      <left style="thin">
        <color theme="1"/>
      </left>
      <right style="thin">
        <color rgb="FFCED6E0"/>
      </right>
      <top/>
      <bottom/>
      <diagonal/>
    </border>
    <border>
      <left/>
      <right style="thin">
        <color theme="1"/>
      </right>
      <top style="thin">
        <color rgb="FFCED6E0"/>
      </top>
      <bottom style="thin">
        <color rgb="FFCED6E0"/>
      </bottom>
      <diagonal/>
    </border>
    <border>
      <left style="thin">
        <color theme="1"/>
      </left>
      <right style="thin">
        <color rgb="FFCED6E0"/>
      </right>
      <top style="thin">
        <color rgb="FFCED6E0"/>
      </top>
      <bottom style="thin">
        <color rgb="FFCED6E0"/>
      </bottom>
      <diagonal/>
    </border>
    <border>
      <left style="thin">
        <color rgb="FFCED6E0"/>
      </left>
      <right style="thin">
        <color theme="1"/>
      </right>
      <top style="thin">
        <color rgb="FFCED6E0"/>
      </top>
      <bottom style="thin">
        <color rgb="FFCED6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rgb="FFCED6E0"/>
      </top>
      <bottom/>
      <diagonal/>
    </border>
    <border>
      <left/>
      <right style="thin">
        <color theme="1"/>
      </right>
      <top/>
      <bottom style="thin">
        <color rgb="FFCED6E0"/>
      </bottom>
      <diagonal/>
    </border>
    <border>
      <left style="thin">
        <color theme="1"/>
      </left>
      <right style="thin">
        <color rgb="FFCED6E0"/>
      </right>
      <top style="thin">
        <color rgb="FFCED6E0"/>
      </top>
      <bottom/>
      <diagonal/>
    </border>
    <border>
      <left style="thin">
        <color theme="1"/>
      </left>
      <right style="thin">
        <color rgb="FFCED6E0"/>
      </right>
      <top/>
      <bottom style="thin">
        <color rgb="FFCED6E0"/>
      </bottom>
      <diagonal/>
    </border>
    <border>
      <left/>
      <right style="thin">
        <color rgb="FFCED6E0"/>
      </right>
      <top style="thin">
        <color rgb="FFCED6E0"/>
      </top>
      <bottom style="thin">
        <color rgb="FFCED6E0"/>
      </bottom>
      <diagonal/>
    </border>
    <border>
      <left/>
      <right style="thin">
        <color rgb="FFCED6E0"/>
      </right>
      <top style="thin">
        <color rgb="FFCED6E0"/>
      </top>
      <bottom/>
      <diagonal/>
    </border>
    <border>
      <left/>
      <right style="thin">
        <color theme="1"/>
      </right>
      <top/>
      <bottom/>
      <diagonal/>
    </border>
    <border>
      <left style="thin">
        <color theme="1"/>
      </left>
      <right style="thin">
        <color rgb="FFCED6E0"/>
      </right>
      <top/>
      <bottom style="thin">
        <color indexed="64"/>
      </bottom>
      <diagonal/>
    </border>
    <border>
      <left style="thin">
        <color rgb="FFCED6E0"/>
      </left>
      <right/>
      <top/>
      <bottom style="thin">
        <color indexed="64"/>
      </bottom>
      <diagonal/>
    </border>
    <border>
      <left/>
      <right style="thin">
        <color rgb="FFCED6E0"/>
      </right>
      <top/>
      <bottom style="thin">
        <color indexed="64"/>
      </bottom>
      <diagonal/>
    </border>
    <border>
      <left/>
      <right style="thin">
        <color theme="1"/>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14996795556505021"/>
      </left>
      <right style="thin">
        <color auto="1"/>
      </right>
      <top/>
      <bottom/>
      <diagonal/>
    </border>
    <border>
      <left style="thin">
        <color theme="0" tint="-0.24994659260841701"/>
      </left>
      <right style="thin">
        <color theme="0" tint="-0.24994659260841701"/>
      </right>
      <top/>
      <bottom style="thin">
        <color rgb="FF8497B0"/>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indexed="64"/>
      </bottom>
      <diagonal/>
    </border>
  </borders>
  <cellStyleXfs count="2">
    <xf numFmtId="0" fontId="0" fillId="0" borderId="0"/>
    <xf numFmtId="0" fontId="61" fillId="0" borderId="0" applyNumberFormat="0" applyFill="0" applyBorder="0" applyAlignment="0" applyProtection="0"/>
  </cellStyleXfs>
  <cellXfs count="436">
    <xf numFmtId="0" fontId="0" fillId="0" borderId="0" xfId="0"/>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4" borderId="5" xfId="0" applyFont="1" applyFill="1" applyBorder="1" applyAlignment="1">
      <alignment horizontal="center" vertical="center"/>
    </xf>
    <xf numFmtId="0" fontId="6" fillId="4" borderId="0" xfId="0" applyFont="1" applyFill="1" applyAlignment="1">
      <alignment horizontal="center" vertical="center"/>
    </xf>
    <xf numFmtId="0" fontId="0" fillId="4" borderId="0" xfId="0" applyFill="1"/>
    <xf numFmtId="0" fontId="5" fillId="15" borderId="5" xfId="0" applyFont="1" applyFill="1" applyBorder="1" applyAlignment="1">
      <alignment horizontal="left"/>
    </xf>
    <xf numFmtId="0" fontId="5" fillId="15" borderId="0" xfId="0" applyFont="1" applyFill="1" applyAlignment="1">
      <alignment horizontal="left"/>
    </xf>
    <xf numFmtId="0" fontId="0" fillId="15" borderId="0" xfId="0" applyFill="1"/>
    <xf numFmtId="0" fontId="0" fillId="13" borderId="13" xfId="0" applyFill="1" applyBorder="1"/>
    <xf numFmtId="0" fontId="0" fillId="13" borderId="14" xfId="0" applyFill="1" applyBorder="1"/>
    <xf numFmtId="0" fontId="0" fillId="0" borderId="0" xfId="0" applyAlignment="1">
      <alignment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4" borderId="52" xfId="0" applyFont="1" applyFill="1" applyBorder="1" applyAlignment="1">
      <alignment horizontal="center" vertical="center"/>
    </xf>
    <xf numFmtId="0" fontId="0" fillId="15" borderId="5" xfId="0" applyFill="1" applyBorder="1"/>
    <xf numFmtId="0" fontId="8" fillId="15" borderId="0" xfId="0" applyFont="1" applyFill="1"/>
    <xf numFmtId="0" fontId="8" fillId="4" borderId="20" xfId="0" applyFont="1" applyFill="1" applyBorder="1" applyAlignment="1">
      <alignment horizontal="center" vertical="center"/>
    </xf>
    <xf numFmtId="0" fontId="8" fillId="0" borderId="21" xfId="0" applyFont="1" applyBorder="1" applyAlignment="1">
      <alignment horizontal="center" vertical="center"/>
    </xf>
    <xf numFmtId="0" fontId="0" fillId="4" borderId="5" xfId="0" applyFill="1" applyBorder="1"/>
    <xf numFmtId="0" fontId="5" fillId="14" borderId="5" xfId="0" applyFont="1" applyFill="1" applyBorder="1" applyAlignment="1">
      <alignment horizontal="left"/>
    </xf>
    <xf numFmtId="0" fontId="5" fillId="14" borderId="0" xfId="0" applyFont="1" applyFill="1" applyAlignment="1">
      <alignment horizontal="left"/>
    </xf>
    <xf numFmtId="0" fontId="0" fillId="14" borderId="5" xfId="0" applyFill="1" applyBorder="1"/>
    <xf numFmtId="0" fontId="8" fillId="14" borderId="7" xfId="0" applyFont="1" applyFill="1" applyBorder="1"/>
    <xf numFmtId="0" fontId="0" fillId="14" borderId="0" xfId="0" applyFill="1"/>
    <xf numFmtId="0" fontId="0" fillId="14" borderId="12" xfId="0" applyFill="1" applyBorder="1"/>
    <xf numFmtId="0" fontId="14" fillId="4" borderId="19" xfId="0" applyFont="1" applyFill="1" applyBorder="1" applyAlignment="1">
      <alignment horizontal="left" vertical="center" wrapText="1"/>
    </xf>
    <xf numFmtId="0" fontId="14" fillId="4" borderId="28" xfId="0" applyFont="1" applyFill="1" applyBorder="1" applyAlignment="1">
      <alignment horizontal="left" vertical="center" wrapText="1"/>
    </xf>
    <xf numFmtId="1" fontId="9" fillId="14" borderId="0" xfId="0" applyNumberFormat="1" applyFont="1" applyFill="1"/>
    <xf numFmtId="1" fontId="0" fillId="14" borderId="0" xfId="0" applyNumberFormat="1" applyFill="1"/>
    <xf numFmtId="0" fontId="0" fillId="12" borderId="5" xfId="0" applyFill="1" applyBorder="1"/>
    <xf numFmtId="0" fontId="0" fillId="12" borderId="0" xfId="0" applyFill="1"/>
    <xf numFmtId="0" fontId="10" fillId="4" borderId="32" xfId="0" applyFont="1" applyFill="1" applyBorder="1" applyAlignment="1">
      <alignment horizontal="center" vertical="center"/>
    </xf>
    <xf numFmtId="0" fontId="5" fillId="13" borderId="5" xfId="0" applyFont="1" applyFill="1" applyBorder="1" applyAlignment="1">
      <alignment horizontal="left"/>
    </xf>
    <xf numFmtId="0" fontId="0" fillId="13" borderId="0" xfId="0" applyFill="1"/>
    <xf numFmtId="0" fontId="5" fillId="13" borderId="0" xfId="0" applyFont="1" applyFill="1" applyAlignment="1">
      <alignment horizontal="left"/>
    </xf>
    <xf numFmtId="0" fontId="0" fillId="13" borderId="0" xfId="0" applyFill="1" applyAlignment="1">
      <alignment horizontal="left"/>
    </xf>
    <xf numFmtId="0" fontId="22" fillId="0" borderId="0" xfId="0" applyFont="1"/>
    <xf numFmtId="0" fontId="24" fillId="10" borderId="2" xfId="0" applyFont="1" applyFill="1" applyBorder="1" applyAlignment="1">
      <alignment horizontal="center" vertical="center" wrapText="1"/>
    </xf>
    <xf numFmtId="0" fontId="28" fillId="4" borderId="37" xfId="0" applyFont="1" applyFill="1" applyBorder="1" applyAlignment="1" applyProtection="1">
      <alignment horizontal="center" vertical="center"/>
      <protection locked="0"/>
    </xf>
    <xf numFmtId="0" fontId="29" fillId="9" borderId="37" xfId="0" applyFont="1" applyFill="1" applyBorder="1"/>
    <xf numFmtId="0" fontId="29" fillId="5" borderId="37" xfId="0" applyFont="1" applyFill="1" applyBorder="1"/>
    <xf numFmtId="0" fontId="26" fillId="4" borderId="36" xfId="0" applyFont="1" applyFill="1" applyBorder="1" applyAlignment="1">
      <alignment horizontal="center" vertical="center"/>
    </xf>
    <xf numFmtId="0" fontId="28" fillId="15" borderId="36" xfId="0" applyFont="1" applyFill="1" applyBorder="1" applyAlignment="1">
      <alignment horizontal="left" vertical="center" wrapText="1"/>
    </xf>
    <xf numFmtId="0" fontId="28" fillId="4" borderId="36" xfId="0" applyFont="1" applyFill="1" applyBorder="1" applyAlignment="1" applyProtection="1">
      <alignment horizontal="center" vertical="center"/>
      <protection locked="0"/>
    </xf>
    <xf numFmtId="0" fontId="29" fillId="9" borderId="36" xfId="0" applyFont="1" applyFill="1" applyBorder="1"/>
    <xf numFmtId="0" fontId="29" fillId="5" borderId="36" xfId="0" applyFont="1" applyFill="1" applyBorder="1"/>
    <xf numFmtId="0" fontId="28" fillId="15" borderId="36" xfId="0" applyFont="1" applyFill="1" applyBorder="1" applyAlignment="1">
      <alignment vertical="center" wrapText="1"/>
    </xf>
    <xf numFmtId="0" fontId="27" fillId="15" borderId="36" xfId="0" applyFont="1" applyFill="1" applyBorder="1" applyAlignment="1">
      <alignment vertical="center" wrapText="1"/>
    </xf>
    <xf numFmtId="0" fontId="26" fillId="4" borderId="41" xfId="0" applyFont="1" applyFill="1" applyBorder="1" applyAlignment="1">
      <alignment horizontal="center" vertical="center"/>
    </xf>
    <xf numFmtId="0" fontId="27" fillId="15" borderId="41" xfId="0" applyFont="1" applyFill="1" applyBorder="1" applyAlignment="1">
      <alignment vertical="center" wrapText="1"/>
    </xf>
    <xf numFmtId="0" fontId="28" fillId="4" borderId="41" xfId="0" applyFont="1" applyFill="1" applyBorder="1" applyAlignment="1" applyProtection="1">
      <alignment horizontal="center" vertical="center"/>
      <protection locked="0"/>
    </xf>
    <xf numFmtId="0" fontId="29" fillId="9" borderId="41" xfId="0" applyFont="1" applyFill="1" applyBorder="1"/>
    <xf numFmtId="0" fontId="29" fillId="5" borderId="41" xfId="0" applyFont="1" applyFill="1" applyBorder="1"/>
    <xf numFmtId="0" fontId="28" fillId="4" borderId="43" xfId="0" applyFont="1" applyFill="1" applyBorder="1" applyAlignment="1" applyProtection="1">
      <alignment horizontal="center" vertical="center" wrapText="1"/>
      <protection locked="0"/>
    </xf>
    <xf numFmtId="0" fontId="28" fillId="4" borderId="36" xfId="0" applyFont="1" applyFill="1" applyBorder="1" applyAlignment="1" applyProtection="1">
      <alignment horizontal="center" vertical="center" wrapText="1"/>
      <protection locked="0"/>
    </xf>
    <xf numFmtId="0" fontId="28" fillId="14" borderId="36" xfId="0" applyFont="1" applyFill="1" applyBorder="1" applyAlignment="1">
      <alignment horizontal="left" vertical="center" wrapText="1"/>
    </xf>
    <xf numFmtId="0" fontId="28" fillId="9" borderId="36" xfId="0" applyFont="1" applyFill="1" applyBorder="1" applyAlignment="1">
      <alignment horizontal="center" vertical="center" wrapText="1"/>
    </xf>
    <xf numFmtId="0" fontId="28" fillId="4" borderId="39" xfId="0" applyFont="1" applyFill="1" applyBorder="1" applyAlignment="1" applyProtection="1">
      <alignment horizontal="center" vertical="center" wrapText="1"/>
      <protection locked="0"/>
    </xf>
    <xf numFmtId="0" fontId="28" fillId="12" borderId="43" xfId="0" applyFont="1" applyFill="1" applyBorder="1" applyAlignment="1">
      <alignment vertical="center" wrapText="1"/>
    </xf>
    <xf numFmtId="0" fontId="33" fillId="9" borderId="43" xfId="0" applyFont="1" applyFill="1" applyBorder="1" applyAlignment="1">
      <alignment vertical="center" wrapText="1"/>
    </xf>
    <xf numFmtId="0" fontId="29" fillId="9" borderId="43" xfId="0" applyFont="1" applyFill="1" applyBorder="1"/>
    <xf numFmtId="0" fontId="28" fillId="12" borderId="36" xfId="0" applyFont="1" applyFill="1" applyBorder="1" applyAlignment="1">
      <alignment horizontal="left" vertical="center" wrapText="1"/>
    </xf>
    <xf numFmtId="0" fontId="33" fillId="9" borderId="36" xfId="0" applyFont="1" applyFill="1" applyBorder="1" applyAlignment="1">
      <alignment vertical="center" wrapText="1"/>
    </xf>
    <xf numFmtId="0" fontId="32" fillId="4" borderId="39" xfId="0" applyFont="1" applyFill="1" applyBorder="1" applyAlignment="1">
      <alignment horizontal="center" vertical="center"/>
    </xf>
    <xf numFmtId="0" fontId="28" fillId="12" borderId="39" xfId="0" applyFont="1" applyFill="1" applyBorder="1" applyAlignment="1">
      <alignment horizontal="left" vertical="center" wrapText="1"/>
    </xf>
    <xf numFmtId="0" fontId="33" fillId="9" borderId="39" xfId="0" applyFont="1" applyFill="1" applyBorder="1" applyAlignment="1">
      <alignment vertical="center" wrapText="1"/>
    </xf>
    <xf numFmtId="0" fontId="29" fillId="9" borderId="39" xfId="0" applyFont="1" applyFill="1" applyBorder="1"/>
    <xf numFmtId="0" fontId="34" fillId="4" borderId="43" xfId="0" applyFont="1" applyFill="1" applyBorder="1" applyAlignment="1">
      <alignment horizontal="center" vertical="center"/>
    </xf>
    <xf numFmtId="0" fontId="28" fillId="13" borderId="43" xfId="0" applyFont="1" applyFill="1" applyBorder="1" applyAlignment="1">
      <alignment vertical="center" wrapText="1"/>
    </xf>
    <xf numFmtId="0" fontId="34" fillId="4" borderId="36" xfId="0" applyFont="1" applyFill="1" applyBorder="1" applyAlignment="1">
      <alignment horizontal="center" vertical="center"/>
    </xf>
    <xf numFmtId="0" fontId="34" fillId="4" borderId="39" xfId="0" applyFont="1" applyFill="1" applyBorder="1" applyAlignment="1">
      <alignment horizontal="center" vertical="center"/>
    </xf>
    <xf numFmtId="0" fontId="22" fillId="0" borderId="0" xfId="0" applyFont="1" applyAlignment="1">
      <alignment horizontal="center" vertical="center"/>
    </xf>
    <xf numFmtId="0" fontId="0" fillId="17" borderId="0" xfId="0" applyFill="1"/>
    <xf numFmtId="0" fontId="38" fillId="4" borderId="0" xfId="0" applyFont="1" applyFill="1"/>
    <xf numFmtId="0" fontId="0" fillId="15" borderId="0" xfId="0" applyFill="1" applyAlignment="1">
      <alignment vertical="center"/>
    </xf>
    <xf numFmtId="0" fontId="0" fillId="14" borderId="0" xfId="0" applyFill="1" applyAlignment="1">
      <alignment horizontal="left"/>
    </xf>
    <xf numFmtId="0" fontId="14" fillId="4" borderId="1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42" fillId="18" borderId="55" xfId="0" applyFont="1" applyFill="1" applyBorder="1" applyAlignment="1">
      <alignment horizontal="center" vertical="center"/>
    </xf>
    <xf numFmtId="16" fontId="42" fillId="18" borderId="55" xfId="0" quotePrefix="1" applyNumberFormat="1" applyFont="1" applyFill="1" applyBorder="1" applyAlignment="1">
      <alignment horizontal="center" vertical="center"/>
    </xf>
    <xf numFmtId="0" fontId="42" fillId="18" borderId="55" xfId="0" quotePrefix="1" applyFont="1" applyFill="1" applyBorder="1" applyAlignment="1">
      <alignment horizontal="center" vertical="center"/>
    </xf>
    <xf numFmtId="0" fontId="16" fillId="4" borderId="15" xfId="0" applyFont="1" applyFill="1" applyBorder="1" applyAlignment="1">
      <alignment horizontal="center" vertical="center" wrapText="1"/>
    </xf>
    <xf numFmtId="0" fontId="43" fillId="4" borderId="0" xfId="0" applyFont="1" applyFill="1"/>
    <xf numFmtId="0" fontId="28" fillId="13" borderId="36" xfId="0" applyFont="1" applyFill="1" applyBorder="1" applyAlignment="1">
      <alignment horizontal="left" vertical="center" wrapText="1"/>
    </xf>
    <xf numFmtId="0" fontId="28" fillId="13" borderId="39" xfId="0" applyFont="1" applyFill="1" applyBorder="1" applyAlignment="1">
      <alignment horizontal="left" vertical="center" wrapText="1"/>
    </xf>
    <xf numFmtId="0" fontId="28" fillId="4" borderId="46" xfId="0" applyFont="1" applyFill="1" applyBorder="1" applyAlignment="1" applyProtection="1">
      <alignment horizontal="center" vertical="center" wrapText="1"/>
      <protection locked="0"/>
    </xf>
    <xf numFmtId="0" fontId="28" fillId="4" borderId="43" xfId="0" applyFont="1" applyFill="1" applyBorder="1" applyAlignment="1" applyProtection="1">
      <alignment horizontal="center" vertical="center"/>
      <protection locked="0"/>
    </xf>
    <xf numFmtId="0" fontId="27" fillId="14" borderId="43" xfId="0" applyFont="1" applyFill="1" applyBorder="1" applyAlignment="1">
      <alignment horizontal="left" vertical="center" wrapText="1"/>
    </xf>
    <xf numFmtId="0" fontId="19" fillId="0" borderId="0" xfId="0" applyFont="1" applyAlignment="1">
      <alignment horizontal="left" vertical="center"/>
    </xf>
    <xf numFmtId="0" fontId="44" fillId="19" borderId="66" xfId="0" applyFont="1" applyFill="1" applyBorder="1" applyAlignment="1">
      <alignment horizontal="center" vertical="center" wrapText="1"/>
    </xf>
    <xf numFmtId="0" fontId="45" fillId="20" borderId="67" xfId="0" applyFont="1" applyFill="1" applyBorder="1" applyAlignment="1">
      <alignment horizontal="center" vertical="center" wrapText="1"/>
    </xf>
    <xf numFmtId="0" fontId="45" fillId="20" borderId="68" xfId="0" applyFont="1" applyFill="1" applyBorder="1" applyAlignment="1">
      <alignment vertical="center" wrapText="1"/>
    </xf>
    <xf numFmtId="0" fontId="45" fillId="20" borderId="68" xfId="0" applyFont="1" applyFill="1" applyBorder="1" applyAlignment="1">
      <alignment horizontal="center" vertical="center" wrapText="1"/>
    </xf>
    <xf numFmtId="0" fontId="45" fillId="20" borderId="69" xfId="0" applyFont="1" applyFill="1" applyBorder="1" applyAlignment="1">
      <alignment horizontal="center" vertical="center" wrapText="1"/>
    </xf>
    <xf numFmtId="0" fontId="45" fillId="0" borderId="67" xfId="0" applyFont="1" applyBorder="1" applyAlignment="1">
      <alignment horizontal="center" vertical="center" wrapText="1"/>
    </xf>
    <xf numFmtId="0" fontId="45" fillId="0" borderId="68" xfId="0" applyFont="1" applyBorder="1" applyAlignment="1">
      <alignment vertical="center" wrapText="1"/>
    </xf>
    <xf numFmtId="0" fontId="45" fillId="0" borderId="68" xfId="0" applyFont="1" applyBorder="1" applyAlignment="1">
      <alignment horizontal="center" vertical="center" wrapText="1"/>
    </xf>
    <xf numFmtId="0" fontId="45" fillId="0" borderId="69" xfId="0" applyFont="1" applyBorder="1" applyAlignment="1">
      <alignment horizontal="center" vertical="center" wrapText="1"/>
    </xf>
    <xf numFmtId="0" fontId="46" fillId="19" borderId="64" xfId="0" applyFont="1" applyFill="1" applyBorder="1" applyAlignment="1">
      <alignment horizontal="center" vertical="center" wrapText="1"/>
    </xf>
    <xf numFmtId="0" fontId="46" fillId="19" borderId="65" xfId="0" applyFont="1" applyFill="1" applyBorder="1" applyAlignment="1">
      <alignment horizontal="center" vertical="center" wrapText="1"/>
    </xf>
    <xf numFmtId="0" fontId="47" fillId="19" borderId="66" xfId="0" applyFont="1" applyFill="1" applyBorder="1" applyAlignment="1">
      <alignment horizontal="center" vertical="center" wrapText="1"/>
    </xf>
    <xf numFmtId="0" fontId="49" fillId="0" borderId="0" xfId="0" applyFont="1"/>
    <xf numFmtId="0" fontId="8" fillId="0" borderId="0" xfId="0" applyFont="1"/>
    <xf numFmtId="0" fontId="50" fillId="20" borderId="70" xfId="0" applyFont="1" applyFill="1" applyBorder="1" applyAlignment="1">
      <alignment vertical="center" wrapText="1"/>
    </xf>
    <xf numFmtId="0" fontId="50" fillId="0" borderId="70" xfId="0" applyFont="1" applyBorder="1" applyAlignment="1">
      <alignment vertical="center" wrapText="1"/>
    </xf>
    <xf numFmtId="0" fontId="50" fillId="20" borderId="70" xfId="0" applyFont="1" applyFill="1" applyBorder="1" applyAlignment="1">
      <alignment horizontal="left" vertical="center" wrapText="1"/>
    </xf>
    <xf numFmtId="0" fontId="50" fillId="0" borderId="70" xfId="0" applyFont="1" applyBorder="1" applyAlignment="1">
      <alignment horizontal="left" vertical="center" wrapText="1"/>
    </xf>
    <xf numFmtId="0" fontId="50" fillId="20" borderId="71" xfId="0" applyFont="1" applyFill="1" applyBorder="1" applyAlignment="1">
      <alignment horizontal="left" vertical="center" wrapText="1"/>
    </xf>
    <xf numFmtId="0" fontId="8" fillId="4" borderId="0" xfId="0" applyFont="1" applyFill="1"/>
    <xf numFmtId="0" fontId="5" fillId="4" borderId="0" xfId="0" applyFont="1" applyFill="1"/>
    <xf numFmtId="0" fontId="5" fillId="0" borderId="0" xfId="0" applyFont="1"/>
    <xf numFmtId="0" fontId="29" fillId="0" borderId="0" xfId="0" applyFont="1" applyAlignment="1">
      <alignment horizontal="left"/>
    </xf>
    <xf numFmtId="0" fontId="22" fillId="0" borderId="76" xfId="0" applyFont="1" applyBorder="1"/>
    <xf numFmtId="0" fontId="54" fillId="15" borderId="36" xfId="0" applyFont="1" applyFill="1" applyBorder="1" applyAlignment="1">
      <alignment vertical="center" wrapText="1"/>
    </xf>
    <xf numFmtId="0" fontId="22" fillId="0" borderId="79" xfId="0" applyFont="1" applyBorder="1"/>
    <xf numFmtId="0" fontId="22" fillId="0" borderId="73" xfId="0" applyFont="1" applyBorder="1"/>
    <xf numFmtId="0" fontId="28" fillId="15" borderId="46" xfId="0" applyFont="1" applyFill="1" applyBorder="1" applyAlignment="1">
      <alignment vertical="center" wrapText="1"/>
    </xf>
    <xf numFmtId="0" fontId="28" fillId="0" borderId="36" xfId="0" applyFont="1" applyBorder="1" applyAlignment="1" applyProtection="1">
      <alignment horizontal="center" vertical="center"/>
      <protection locked="0"/>
    </xf>
    <xf numFmtId="0" fontId="28" fillId="0" borderId="36" xfId="0" applyFont="1" applyBorder="1" applyAlignment="1" applyProtection="1">
      <alignment horizontal="center" vertical="center" wrapText="1"/>
      <protection locked="0"/>
    </xf>
    <xf numFmtId="0" fontId="27" fillId="14" borderId="36" xfId="0" applyFont="1" applyFill="1" applyBorder="1" applyAlignment="1">
      <alignment horizontal="left" vertical="center" wrapText="1"/>
    </xf>
    <xf numFmtId="0" fontId="29" fillId="0" borderId="46" xfId="0" applyFont="1" applyBorder="1" applyAlignment="1">
      <alignment horizontal="left" vertical="center" wrapText="1"/>
    </xf>
    <xf numFmtId="0" fontId="29" fillId="0" borderId="36" xfId="0" applyFont="1" applyBorder="1" applyAlignment="1">
      <alignment horizontal="left" vertical="center" wrapText="1"/>
    </xf>
    <xf numFmtId="0" fontId="29" fillId="0" borderId="41" xfId="0" applyFont="1" applyBorder="1" applyAlignment="1">
      <alignment horizontal="left" vertical="center" wrapText="1"/>
    </xf>
    <xf numFmtId="0" fontId="29" fillId="0" borderId="43" xfId="0" applyFont="1" applyBorder="1" applyAlignment="1">
      <alignment horizontal="left" vertical="center" wrapText="1"/>
    </xf>
    <xf numFmtId="0" fontId="29" fillId="0" borderId="39" xfId="0" applyFont="1" applyBorder="1" applyAlignment="1">
      <alignment horizontal="left" vertical="center" wrapText="1"/>
    </xf>
    <xf numFmtId="0" fontId="30" fillId="0" borderId="36" xfId="0" applyFont="1" applyBorder="1" applyAlignment="1">
      <alignment horizontal="center" vertical="center" wrapText="1"/>
    </xf>
    <xf numFmtId="0" fontId="32" fillId="0" borderId="43" xfId="0" applyFont="1" applyBorder="1" applyAlignment="1">
      <alignment horizontal="center" vertical="center"/>
    </xf>
    <xf numFmtId="0" fontId="32" fillId="0" borderId="36" xfId="0" applyFont="1" applyBorder="1" applyAlignment="1">
      <alignment horizontal="center" vertical="center"/>
    </xf>
    <xf numFmtId="0" fontId="7" fillId="16" borderId="5" xfId="0" applyFont="1" applyFill="1" applyBorder="1" applyAlignment="1">
      <alignment horizontal="left" vertical="center"/>
    </xf>
    <xf numFmtId="0" fontId="7" fillId="16" borderId="0" xfId="0" applyFont="1" applyFill="1" applyAlignment="1">
      <alignment horizontal="left" vertical="center"/>
    </xf>
    <xf numFmtId="0" fontId="7" fillId="8" borderId="5" xfId="0" applyFont="1" applyFill="1" applyBorder="1" applyAlignment="1">
      <alignment horizontal="left" vertical="center"/>
    </xf>
    <xf numFmtId="0" fontId="7" fillId="8" borderId="0" xfId="0" applyFont="1" applyFill="1" applyAlignment="1">
      <alignment horizontal="left" vertical="center"/>
    </xf>
    <xf numFmtId="0" fontId="15" fillId="0" borderId="15" xfId="0" applyFont="1" applyBorder="1" applyAlignment="1">
      <alignment horizontal="left" vertical="center" wrapText="1"/>
    </xf>
    <xf numFmtId="0" fontId="15" fillId="0" borderId="19" xfId="0" applyFont="1" applyBorder="1" applyAlignment="1">
      <alignment horizontal="left" vertical="center" wrapText="1"/>
    </xf>
    <xf numFmtId="0" fontId="40" fillId="14" borderId="0" xfId="0" applyFont="1" applyFill="1" applyAlignment="1">
      <alignment horizontal="left"/>
    </xf>
    <xf numFmtId="0" fontId="63" fillId="22" borderId="92" xfId="0" applyFont="1" applyFill="1" applyBorder="1" applyAlignment="1">
      <alignment vertical="center"/>
    </xf>
    <xf numFmtId="0" fontId="63" fillId="22" borderId="111" xfId="0" applyFont="1" applyFill="1" applyBorder="1" applyAlignment="1">
      <alignment vertical="center"/>
    </xf>
    <xf numFmtId="0" fontId="62" fillId="4" borderId="110" xfId="0" applyFont="1" applyFill="1" applyBorder="1" applyAlignment="1">
      <alignment horizontal="center" vertical="center" wrapText="1"/>
    </xf>
    <xf numFmtId="0" fontId="54" fillId="13" borderId="39" xfId="0" applyFont="1" applyFill="1" applyBorder="1" applyAlignment="1">
      <alignment horizontal="left" vertical="center" wrapText="1"/>
    </xf>
    <xf numFmtId="0" fontId="27" fillId="13" borderId="43" xfId="0" applyFont="1" applyFill="1" applyBorder="1" applyAlignment="1">
      <alignment vertical="center" wrapText="1"/>
    </xf>
    <xf numFmtId="0" fontId="29" fillId="0" borderId="41" xfId="0" applyFont="1" applyBorder="1" applyAlignment="1">
      <alignment vertical="center" wrapText="1"/>
    </xf>
    <xf numFmtId="0" fontId="29" fillId="0" borderId="46" xfId="0" applyFont="1" applyBorder="1" applyAlignment="1">
      <alignment vertical="center" wrapText="1"/>
    </xf>
    <xf numFmtId="0" fontId="29" fillId="15" borderId="36" xfId="0" applyFont="1" applyFill="1" applyBorder="1" applyAlignment="1">
      <alignment vertical="center" wrapText="1"/>
    </xf>
    <xf numFmtId="0" fontId="29" fillId="15" borderId="41" xfId="0" applyFont="1" applyFill="1" applyBorder="1" applyAlignment="1">
      <alignment vertical="center" wrapText="1"/>
    </xf>
    <xf numFmtId="0" fontId="53" fillId="15" borderId="46" xfId="0" applyFont="1" applyFill="1" applyBorder="1" applyAlignment="1">
      <alignment vertical="center" wrapText="1"/>
    </xf>
    <xf numFmtId="0" fontId="30" fillId="0" borderId="43" xfId="0" applyFont="1" applyBorder="1" applyAlignment="1">
      <alignment horizontal="center" vertical="center" wrapText="1"/>
    </xf>
    <xf numFmtId="0" fontId="56" fillId="13" borderId="43" xfId="0" applyFont="1" applyFill="1" applyBorder="1" applyAlignment="1">
      <alignment vertical="center" wrapText="1"/>
    </xf>
    <xf numFmtId="0" fontId="56" fillId="13" borderId="36" xfId="0" applyFont="1" applyFill="1" applyBorder="1" applyAlignment="1">
      <alignment horizontal="left" vertical="center" wrapText="1"/>
    </xf>
    <xf numFmtId="0" fontId="56" fillId="13" borderId="39" xfId="0" applyFont="1" applyFill="1" applyBorder="1" applyAlignment="1">
      <alignment horizontal="left" vertical="center" wrapText="1"/>
    </xf>
    <xf numFmtId="0" fontId="28" fillId="15" borderId="36"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2" borderId="43" xfId="0" applyFont="1" applyFill="1" applyBorder="1" applyAlignment="1">
      <alignment horizontal="center" vertical="center" wrapText="1"/>
    </xf>
    <xf numFmtId="0" fontId="28" fillId="4" borderId="41" xfId="0" applyFont="1" applyFill="1" applyBorder="1" applyAlignment="1" applyProtection="1">
      <alignment horizontal="center" vertical="center" wrapText="1"/>
      <protection locked="0"/>
    </xf>
    <xf numFmtId="0" fontId="64" fillId="14" borderId="36" xfId="0" applyFont="1" applyFill="1" applyBorder="1" applyAlignment="1">
      <alignment horizontal="left" vertical="center" wrapText="1"/>
    </xf>
    <xf numFmtId="0" fontId="65" fillId="14" borderId="36" xfId="0" applyFont="1" applyFill="1" applyBorder="1" applyAlignment="1">
      <alignment horizontal="left" vertical="center" wrapText="1"/>
    </xf>
    <xf numFmtId="0" fontId="64" fillId="15" borderId="34" xfId="0" applyFont="1" applyFill="1" applyBorder="1" applyAlignment="1">
      <alignment vertical="center" wrapText="1"/>
    </xf>
    <xf numFmtId="0" fontId="64" fillId="15" borderId="36" xfId="0" applyFont="1" applyFill="1" applyBorder="1" applyAlignment="1">
      <alignment horizontal="left" vertical="center" wrapText="1"/>
    </xf>
    <xf numFmtId="0" fontId="64" fillId="15" borderId="36" xfId="0" applyFont="1" applyFill="1" applyBorder="1" applyAlignment="1">
      <alignment vertical="center" wrapText="1"/>
    </xf>
    <xf numFmtId="0" fontId="69" fillId="14" borderId="36" xfId="0" applyFont="1" applyFill="1" applyBorder="1" applyAlignment="1">
      <alignment horizontal="left" vertical="center" wrapText="1"/>
    </xf>
    <xf numFmtId="0" fontId="65" fillId="14" borderId="43" xfId="0" applyFont="1" applyFill="1" applyBorder="1" applyAlignment="1">
      <alignment horizontal="left" vertical="center" wrapText="1"/>
    </xf>
    <xf numFmtId="0" fontId="64" fillId="14" borderId="46" xfId="0" applyFont="1" applyFill="1" applyBorder="1" applyAlignment="1">
      <alignment vertical="center" wrapText="1"/>
    </xf>
    <xf numFmtId="0" fontId="64" fillId="14" borderId="36" xfId="0" applyFont="1" applyFill="1" applyBorder="1" applyAlignment="1">
      <alignment vertical="center" wrapText="1"/>
    </xf>
    <xf numFmtId="0" fontId="64" fillId="14" borderId="39" xfId="0" applyFont="1" applyFill="1" applyBorder="1" applyAlignment="1">
      <alignment horizontal="left" vertical="center" wrapText="1"/>
    </xf>
    <xf numFmtId="0" fontId="71" fillId="0" borderId="0" xfId="0" applyFont="1"/>
    <xf numFmtId="0" fontId="65" fillId="14" borderId="43" xfId="0" applyFont="1" applyFill="1" applyBorder="1" applyAlignment="1">
      <alignment horizontal="center" vertical="center" wrapText="1"/>
    </xf>
    <xf numFmtId="0" fontId="66" fillId="14" borderId="39" xfId="0" applyFont="1" applyFill="1" applyBorder="1" applyAlignment="1">
      <alignment horizontal="left" vertical="center" wrapText="1"/>
    </xf>
    <xf numFmtId="0" fontId="65" fillId="14" borderId="46" xfId="0" applyFont="1" applyFill="1" applyBorder="1" applyAlignment="1">
      <alignment vertical="center" wrapText="1"/>
    </xf>
    <xf numFmtId="0" fontId="81" fillId="4" borderId="0" xfId="0" applyFont="1" applyFill="1"/>
    <xf numFmtId="0" fontId="75" fillId="4" borderId="0" xfId="0" applyFont="1" applyFill="1"/>
    <xf numFmtId="0" fontId="1" fillId="4" borderId="0" xfId="0" applyFont="1" applyFill="1"/>
    <xf numFmtId="0" fontId="30" fillId="0" borderId="41" xfId="0" applyFont="1" applyBorder="1" applyAlignment="1">
      <alignment horizontal="center" vertical="center" wrapText="1"/>
    </xf>
    <xf numFmtId="0" fontId="30" fillId="0" borderId="46" xfId="0" applyFont="1" applyBorder="1" applyAlignment="1">
      <alignment horizontal="center" vertical="center" wrapText="1"/>
    </xf>
    <xf numFmtId="0" fontId="4" fillId="4" borderId="0" xfId="0" applyFont="1" applyFill="1" applyAlignment="1">
      <alignment horizontal="center" vertical="center"/>
    </xf>
    <xf numFmtId="0" fontId="4" fillId="4" borderId="129" xfId="0" applyFont="1" applyFill="1" applyBorder="1" applyAlignment="1">
      <alignment horizontal="center" vertical="center"/>
    </xf>
    <xf numFmtId="0" fontId="65" fillId="15" borderId="34" xfId="0" applyFont="1" applyFill="1" applyBorder="1" applyAlignment="1">
      <alignment horizontal="center" vertical="center" wrapText="1"/>
    </xf>
    <xf numFmtId="0" fontId="65" fillId="15" borderId="36" xfId="0" applyFont="1" applyFill="1" applyBorder="1" applyAlignment="1">
      <alignment horizontal="center" vertical="center"/>
    </xf>
    <xf numFmtId="0" fontId="65" fillId="15" borderId="44" xfId="0" applyFont="1" applyFill="1" applyBorder="1" applyAlignment="1">
      <alignment horizontal="center" vertical="center" wrapText="1"/>
    </xf>
    <xf numFmtId="0" fontId="65" fillId="14" borderId="44" xfId="0" applyFont="1" applyFill="1" applyBorder="1" applyAlignment="1">
      <alignment horizontal="center" vertical="center" wrapText="1"/>
    </xf>
    <xf numFmtId="0" fontId="84" fillId="3" borderId="5" xfId="0" applyFont="1" applyFill="1" applyBorder="1" applyAlignment="1">
      <alignment horizontal="center" vertical="center"/>
    </xf>
    <xf numFmtId="0" fontId="84" fillId="3" borderId="6" xfId="0" applyFont="1" applyFill="1" applyBorder="1" applyAlignment="1">
      <alignment horizontal="center" vertical="center"/>
    </xf>
    <xf numFmtId="0" fontId="84" fillId="3" borderId="0" xfId="0" applyFont="1" applyFill="1" applyAlignment="1">
      <alignment horizontal="center" vertical="center"/>
    </xf>
    <xf numFmtId="0" fontId="85" fillId="4" borderId="47" xfId="0" applyFont="1" applyFill="1" applyBorder="1" applyAlignment="1">
      <alignment horizontal="center" vertical="center"/>
    </xf>
    <xf numFmtId="0" fontId="85" fillId="4" borderId="48" xfId="0" applyFont="1" applyFill="1" applyBorder="1" applyAlignment="1">
      <alignment horizontal="center" vertical="center"/>
    </xf>
    <xf numFmtId="0" fontId="85" fillId="4" borderId="49" xfId="0" applyFont="1" applyFill="1" applyBorder="1" applyAlignment="1">
      <alignment horizontal="center" vertical="center"/>
    </xf>
    <xf numFmtId="0" fontId="85" fillId="4" borderId="50" xfId="0" applyFont="1" applyFill="1" applyBorder="1" applyAlignment="1">
      <alignment horizontal="center" vertical="center"/>
    </xf>
    <xf numFmtId="0" fontId="73" fillId="14" borderId="46" xfId="0" quotePrefix="1" applyFont="1" applyFill="1" applyBorder="1" applyAlignment="1">
      <alignment vertical="center" wrapText="1"/>
    </xf>
    <xf numFmtId="0" fontId="73" fillId="14" borderId="36" xfId="0" quotePrefix="1" applyFont="1" applyFill="1" applyBorder="1" applyAlignment="1">
      <alignment horizontal="left" vertical="center" wrapText="1"/>
    </xf>
    <xf numFmtId="0" fontId="56" fillId="14" borderId="36" xfId="0" quotePrefix="1" applyFont="1" applyFill="1" applyBorder="1" applyAlignment="1">
      <alignment horizontal="left" vertical="center" wrapText="1"/>
    </xf>
    <xf numFmtId="0" fontId="73" fillId="14" borderId="36" xfId="0" applyFont="1" applyFill="1" applyBorder="1" applyAlignment="1">
      <alignment horizontal="left" vertical="center" wrapText="1"/>
    </xf>
    <xf numFmtId="0" fontId="29" fillId="0" borderId="133" xfId="0" applyFont="1" applyBorder="1" applyAlignment="1">
      <alignment horizontal="left" vertical="center" wrapText="1"/>
    </xf>
    <xf numFmtId="0" fontId="29" fillId="0" borderId="134" xfId="0" applyFont="1" applyBorder="1" applyAlignment="1">
      <alignment horizontal="left" vertical="center" wrapText="1"/>
    </xf>
    <xf numFmtId="0" fontId="29" fillId="0" borderId="135" xfId="0" applyFont="1" applyBorder="1" applyAlignment="1">
      <alignment horizontal="left" vertical="center" wrapText="1"/>
    </xf>
    <xf numFmtId="0" fontId="27" fillId="14" borderId="36"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65" fillId="12" borderId="44" xfId="0" applyFont="1" applyFill="1" applyBorder="1" applyAlignment="1">
      <alignment horizontal="center" vertical="center" wrapText="1"/>
    </xf>
    <xf numFmtId="0" fontId="65" fillId="13" borderId="44" xfId="0" applyFont="1" applyFill="1" applyBorder="1" applyAlignment="1">
      <alignment horizontal="center" vertical="center" wrapText="1"/>
    </xf>
    <xf numFmtId="0" fontId="27" fillId="13" borderId="43" xfId="0" applyFont="1" applyFill="1" applyBorder="1" applyAlignment="1">
      <alignment horizontal="center" vertical="center" wrapText="1"/>
    </xf>
    <xf numFmtId="0" fontId="27" fillId="0" borderId="43" xfId="0" applyFont="1" applyBorder="1" applyAlignment="1">
      <alignment horizontal="center" vertical="center" wrapText="1"/>
    </xf>
    <xf numFmtId="0" fontId="16" fillId="4" borderId="18" xfId="0" applyFont="1" applyFill="1" applyBorder="1" applyAlignment="1">
      <alignment horizontal="center" vertical="center" wrapText="1"/>
    </xf>
    <xf numFmtId="0" fontId="82" fillId="0" borderId="30" xfId="0" applyFont="1" applyBorder="1" applyAlignment="1">
      <alignment vertical="center"/>
    </xf>
    <xf numFmtId="0" fontId="0" fillId="14" borderId="5" xfId="0" applyFill="1" applyBorder="1" applyAlignment="1">
      <alignment vertical="center"/>
    </xf>
    <xf numFmtId="0" fontId="0" fillId="14" borderId="0" xfId="0" applyFill="1" applyAlignment="1">
      <alignment vertical="center"/>
    </xf>
    <xf numFmtId="0" fontId="5" fillId="14" borderId="0" xfId="0" applyFont="1" applyFill="1" applyAlignment="1">
      <alignment horizontal="left" vertical="center"/>
    </xf>
    <xf numFmtId="0" fontId="87" fillId="23" borderId="0" xfId="0" applyFont="1" applyFill="1"/>
    <xf numFmtId="0" fontId="4" fillId="4" borderId="136" xfId="0" applyFont="1" applyFill="1" applyBorder="1" applyAlignment="1">
      <alignment horizontal="center" vertical="center"/>
    </xf>
    <xf numFmtId="0" fontId="85" fillId="4" borderId="129" xfId="0" applyFont="1" applyFill="1" applyBorder="1" applyAlignment="1">
      <alignment horizontal="center" vertical="center"/>
    </xf>
    <xf numFmtId="0" fontId="3" fillId="3" borderId="137" xfId="0" applyFont="1" applyFill="1" applyBorder="1" applyAlignment="1">
      <alignment horizontal="center" vertical="center"/>
    </xf>
    <xf numFmtId="0" fontId="3" fillId="3" borderId="138" xfId="0" applyFont="1" applyFill="1" applyBorder="1" applyAlignment="1">
      <alignment horizontal="center" vertical="center"/>
    </xf>
    <xf numFmtId="0" fontId="4" fillId="4" borderId="141" xfId="0" applyFont="1" applyFill="1" applyBorder="1" applyAlignment="1">
      <alignment horizontal="center" vertical="center"/>
    </xf>
    <xf numFmtId="0" fontId="85" fillId="4" borderId="136" xfId="0" applyFont="1" applyFill="1" applyBorder="1" applyAlignment="1">
      <alignment horizontal="center" vertical="center"/>
    </xf>
    <xf numFmtId="0" fontId="85" fillId="4" borderId="141" xfId="0" applyFont="1" applyFill="1" applyBorder="1" applyAlignment="1">
      <alignment horizontal="center" vertical="center"/>
    </xf>
    <xf numFmtId="0" fontId="85" fillId="4" borderId="142" xfId="0" applyFont="1" applyFill="1" applyBorder="1" applyAlignment="1">
      <alignment horizontal="center" vertical="center"/>
    </xf>
    <xf numFmtId="0" fontId="4" fillId="4" borderId="143" xfId="0" applyFont="1" applyFill="1" applyBorder="1" applyAlignment="1">
      <alignment horizontal="center" vertical="center"/>
    </xf>
    <xf numFmtId="0" fontId="88" fillId="23" borderId="0" xfId="1" applyFont="1" applyFill="1" applyAlignment="1">
      <alignment horizontal="left" vertical="center"/>
    </xf>
    <xf numFmtId="0" fontId="0" fillId="21" borderId="0" xfId="0" applyFill="1"/>
    <xf numFmtId="0" fontId="28" fillId="9" borderId="36" xfId="0" applyFont="1" applyFill="1" applyBorder="1" applyAlignment="1" applyProtection="1">
      <alignment horizontal="center" vertical="center" wrapText="1"/>
      <protection locked="0"/>
    </xf>
    <xf numFmtId="16" fontId="89" fillId="25" borderId="58" xfId="0" quotePrefix="1" applyNumberFormat="1" applyFont="1" applyFill="1" applyBorder="1" applyAlignment="1">
      <alignment horizontal="center" vertical="center"/>
    </xf>
    <xf numFmtId="16" fontId="89" fillId="16" borderId="58" xfId="0" quotePrefix="1" applyNumberFormat="1" applyFont="1" applyFill="1" applyBorder="1" applyAlignment="1">
      <alignment horizontal="center" vertical="center"/>
    </xf>
    <xf numFmtId="16" fontId="89" fillId="26" borderId="58" xfId="0" quotePrefix="1" applyNumberFormat="1" applyFont="1" applyFill="1" applyBorder="1" applyAlignment="1">
      <alignment horizontal="center" vertical="center"/>
    </xf>
    <xf numFmtId="0" fontId="15" fillId="4" borderId="15" xfId="0" applyFont="1" applyFill="1" applyBorder="1" applyAlignment="1">
      <alignment horizontal="left" vertical="center" wrapText="1"/>
    </xf>
    <xf numFmtId="16" fontId="89" fillId="27" borderId="58" xfId="0" quotePrefix="1" applyNumberFormat="1" applyFont="1" applyFill="1" applyBorder="1" applyAlignment="1">
      <alignment horizontal="center" vertical="center"/>
    </xf>
    <xf numFmtId="16" fontId="89" fillId="28" borderId="58" xfId="0" quotePrefix="1" applyNumberFormat="1" applyFont="1" applyFill="1" applyBorder="1" applyAlignment="1">
      <alignment horizontal="center" vertical="center"/>
    </xf>
    <xf numFmtId="0" fontId="14" fillId="0" borderId="61" xfId="0" applyFont="1" applyBorder="1" applyAlignment="1">
      <alignment horizontal="center" vertical="center" wrapText="1"/>
    </xf>
    <xf numFmtId="0" fontId="73" fillId="14" borderId="43" xfId="0" applyFont="1" applyFill="1" applyBorder="1" applyAlignment="1">
      <alignment horizontal="left" vertical="center" wrapText="1"/>
    </xf>
    <xf numFmtId="0" fontId="28" fillId="5" borderId="36" xfId="0" applyFont="1" applyFill="1" applyBorder="1" applyAlignment="1" applyProtection="1">
      <alignment horizontal="center" vertical="center" wrapText="1"/>
      <protection locked="0"/>
    </xf>
    <xf numFmtId="0" fontId="15" fillId="0" borderId="29" xfId="0" applyFont="1" applyBorder="1" applyAlignment="1">
      <alignment horizontal="left" vertical="center" wrapText="1"/>
    </xf>
    <xf numFmtId="0" fontId="14" fillId="0" borderId="60" xfId="0" applyFont="1" applyBorder="1" applyAlignment="1">
      <alignment horizontal="center" vertical="center" wrapText="1"/>
    </xf>
    <xf numFmtId="0" fontId="14" fillId="0" borderId="17" xfId="0" applyFont="1" applyBorder="1" applyAlignment="1">
      <alignment horizontal="center" vertical="center" wrapText="1"/>
    </xf>
    <xf numFmtId="0" fontId="4" fillId="4" borderId="144" xfId="0" applyFont="1" applyFill="1" applyBorder="1" applyAlignment="1">
      <alignment horizontal="center" vertical="center"/>
    </xf>
    <xf numFmtId="0" fontId="4" fillId="4" borderId="145" xfId="0" applyFont="1" applyFill="1" applyBorder="1" applyAlignment="1">
      <alignment horizontal="center" vertical="center"/>
    </xf>
    <xf numFmtId="0" fontId="4" fillId="4" borderId="146" xfId="0" applyFont="1" applyFill="1" applyBorder="1" applyAlignment="1">
      <alignment horizontal="center" vertical="center"/>
    </xf>
    <xf numFmtId="1" fontId="90" fillId="14" borderId="0" xfId="0" applyNumberFormat="1" applyFont="1" applyFill="1"/>
    <xf numFmtId="0" fontId="90" fillId="14" borderId="0" xfId="0" applyFont="1" applyFill="1"/>
    <xf numFmtId="0" fontId="86" fillId="14" borderId="36" xfId="0" applyFont="1" applyFill="1" applyBorder="1" applyAlignment="1">
      <alignment horizontal="left" vertical="center" wrapText="1"/>
    </xf>
    <xf numFmtId="0" fontId="86" fillId="14" borderId="36" xfId="0" quotePrefix="1" applyFont="1" applyFill="1" applyBorder="1" applyAlignment="1">
      <alignment horizontal="left" vertical="center" wrapText="1"/>
    </xf>
    <xf numFmtId="0" fontId="27" fillId="14" borderId="132" xfId="0" applyFont="1" applyFill="1" applyBorder="1" applyAlignment="1">
      <alignment horizontal="left" vertical="center" wrapText="1"/>
    </xf>
    <xf numFmtId="0" fontId="0" fillId="24" borderId="0" xfId="0" applyFill="1" applyAlignment="1">
      <alignment horizontal="left" vertical="top" wrapText="1"/>
    </xf>
    <xf numFmtId="0" fontId="11" fillId="17" borderId="0" xfId="0" applyFont="1" applyFill="1" applyAlignment="1">
      <alignment horizontal="left"/>
    </xf>
    <xf numFmtId="0" fontId="43" fillId="4" borderId="0" xfId="0" applyFont="1" applyFill="1" applyAlignment="1">
      <alignment horizontal="left" vertical="top" wrapText="1"/>
    </xf>
    <xf numFmtId="0" fontId="24" fillId="10" borderId="74" xfId="0" applyFont="1" applyFill="1" applyBorder="1" applyAlignment="1">
      <alignment horizontal="center" vertical="center" wrapText="1"/>
    </xf>
    <xf numFmtId="0" fontId="24" fillId="10" borderId="75" xfId="0" applyFont="1" applyFill="1" applyBorder="1" applyAlignment="1">
      <alignment horizontal="center" vertical="center" wrapText="1"/>
    </xf>
    <xf numFmtId="0" fontId="24" fillId="10" borderId="76" xfId="0" applyFont="1" applyFill="1" applyBorder="1" applyAlignment="1">
      <alignment horizontal="center" vertical="center" wrapText="1"/>
    </xf>
    <xf numFmtId="0" fontId="20" fillId="11" borderId="0" xfId="0" applyFont="1" applyFill="1" applyAlignment="1">
      <alignment horizontal="center" vertical="center" wrapText="1"/>
    </xf>
    <xf numFmtId="0" fontId="23" fillId="2" borderId="80" xfId="0" applyFont="1" applyFill="1" applyBorder="1" applyAlignment="1">
      <alignment horizontal="center" vertical="center" wrapText="1"/>
    </xf>
    <xf numFmtId="0" fontId="23" fillId="2" borderId="81" xfId="0" applyFont="1" applyFill="1" applyBorder="1" applyAlignment="1">
      <alignment horizontal="center" vertical="center" wrapText="1"/>
    </xf>
    <xf numFmtId="0" fontId="55" fillId="0" borderId="77" xfId="0" applyFont="1" applyBorder="1" applyAlignment="1">
      <alignment horizontal="center" vertical="center" wrapText="1"/>
    </xf>
    <xf numFmtId="0" fontId="55" fillId="0" borderId="82"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83" xfId="0" applyFont="1" applyBorder="1" applyAlignment="1">
      <alignment horizontal="center" vertical="center" wrapText="1"/>
    </xf>
    <xf numFmtId="0" fontId="20" fillId="7" borderId="33" xfId="0" applyFont="1" applyFill="1" applyBorder="1" applyAlignment="1">
      <alignment horizontal="center" vertical="center" textRotation="90" wrapText="1"/>
    </xf>
    <xf numFmtId="0" fontId="20" fillId="7" borderId="35" xfId="0" applyFont="1" applyFill="1" applyBorder="1" applyAlignment="1">
      <alignment horizontal="center" vertical="center" textRotation="90" wrapText="1"/>
    </xf>
    <xf numFmtId="0" fontId="20" fillId="7" borderId="40" xfId="0" applyFont="1" applyFill="1" applyBorder="1" applyAlignment="1">
      <alignment horizontal="center" vertical="center" textRotation="90" wrapText="1"/>
    </xf>
    <xf numFmtId="0" fontId="25" fillId="4" borderId="36" xfId="0" applyFont="1" applyFill="1" applyBorder="1" applyAlignment="1">
      <alignment horizontal="center" vertical="center" wrapText="1"/>
    </xf>
    <xf numFmtId="0" fontId="23" fillId="2" borderId="7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5" fillId="4" borderId="44" xfId="0" applyFont="1" applyFill="1" applyBorder="1" applyAlignment="1">
      <alignment horizontal="center" vertical="center" wrapText="1"/>
    </xf>
    <xf numFmtId="0" fontId="25" fillId="4" borderId="45"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25" fillId="0" borderId="41" xfId="0" applyFont="1" applyBorder="1" applyAlignment="1">
      <alignment horizontal="center" vertical="center" wrapText="1"/>
    </xf>
    <xf numFmtId="0" fontId="25" fillId="0" borderId="45" xfId="0" applyFont="1" applyBorder="1" applyAlignment="1">
      <alignment horizontal="center" vertical="center" wrapText="1"/>
    </xf>
    <xf numFmtId="0" fontId="25" fillId="4" borderId="41" xfId="0" applyFont="1" applyFill="1" applyBorder="1" applyAlignment="1">
      <alignment horizontal="center" vertical="center" wrapText="1"/>
    </xf>
    <xf numFmtId="0" fontId="30" fillId="0" borderId="41" xfId="0" applyFont="1" applyBorder="1" applyAlignment="1">
      <alignment horizontal="center" vertical="center" wrapText="1"/>
    </xf>
    <xf numFmtId="0" fontId="30" fillId="0" borderId="84" xfId="0" applyFont="1" applyBorder="1" applyAlignment="1">
      <alignment horizontal="center" vertical="center" wrapText="1"/>
    </xf>
    <xf numFmtId="0" fontId="30" fillId="4" borderId="36" xfId="0"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45" xfId="0" applyFont="1" applyBorder="1" applyAlignment="1">
      <alignment horizontal="center" vertical="center" wrapText="1"/>
    </xf>
    <xf numFmtId="0" fontId="30" fillId="4" borderId="41"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1" fillId="16" borderId="42" xfId="0" applyFont="1" applyFill="1" applyBorder="1" applyAlignment="1">
      <alignment horizontal="center" vertical="center" textRotation="90" wrapText="1"/>
    </xf>
    <xf numFmtId="0" fontId="31" fillId="16" borderId="35" xfId="0" applyFont="1" applyFill="1" applyBorder="1" applyAlignment="1">
      <alignment horizontal="center" vertical="center" textRotation="90" wrapText="1"/>
    </xf>
    <xf numFmtId="0" fontId="31" fillId="16" borderId="38" xfId="0" applyFont="1" applyFill="1" applyBorder="1" applyAlignment="1">
      <alignment horizontal="center" vertical="center" textRotation="90" wrapText="1"/>
    </xf>
    <xf numFmtId="0" fontId="34" fillId="4" borderId="43" xfId="0" applyFont="1" applyFill="1" applyBorder="1" applyAlignment="1">
      <alignment horizontal="center" vertical="center" wrapText="1"/>
    </xf>
    <xf numFmtId="0" fontId="34" fillId="4" borderId="36"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1" fillId="8" borderId="42" xfId="0" applyFont="1" applyFill="1" applyBorder="1" applyAlignment="1">
      <alignment horizontal="center" vertical="center" textRotation="90" wrapText="1"/>
    </xf>
    <xf numFmtId="0" fontId="31" fillId="8" borderId="35" xfId="0" applyFont="1" applyFill="1" applyBorder="1" applyAlignment="1">
      <alignment horizontal="center" vertical="center" textRotation="90" wrapText="1"/>
    </xf>
    <xf numFmtId="0" fontId="31" fillId="8" borderId="38" xfId="0" applyFont="1" applyFill="1" applyBorder="1" applyAlignment="1">
      <alignment horizontal="center" vertical="center" textRotation="90" wrapText="1"/>
    </xf>
    <xf numFmtId="0" fontId="32" fillId="4" borderId="43" xfId="0" applyFont="1" applyFill="1" applyBorder="1" applyAlignment="1">
      <alignment horizontal="center" vertical="center" wrapText="1"/>
    </xf>
    <xf numFmtId="0" fontId="32" fillId="4" borderId="36" xfId="0" applyFont="1" applyFill="1" applyBorder="1" applyAlignment="1">
      <alignment horizontal="center" vertical="center" wrapText="1"/>
    </xf>
    <xf numFmtId="0" fontId="32" fillId="4" borderId="39"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20" fillId="6" borderId="62" xfId="0" applyFont="1" applyFill="1" applyBorder="1" applyAlignment="1">
      <alignment horizontal="center" vertical="center" textRotation="90" wrapText="1"/>
    </xf>
    <xf numFmtId="0" fontId="20" fillId="6" borderId="63" xfId="0" applyFont="1" applyFill="1" applyBorder="1" applyAlignment="1">
      <alignment horizontal="center" vertical="center" textRotation="90" wrapText="1"/>
    </xf>
    <xf numFmtId="0" fontId="72" fillId="0" borderId="72" xfId="0" applyFont="1" applyBorder="1" applyAlignment="1">
      <alignment horizontal="center" vertical="center" wrapText="1"/>
    </xf>
    <xf numFmtId="0" fontId="72" fillId="0" borderId="45" xfId="0" applyFont="1" applyBorder="1" applyAlignment="1">
      <alignment horizontal="center" vertical="center" wrapText="1"/>
    </xf>
    <xf numFmtId="0" fontId="72" fillId="0" borderId="131" xfId="0" applyFont="1" applyBorder="1" applyAlignment="1">
      <alignment horizontal="center" vertical="center" wrapText="1"/>
    </xf>
    <xf numFmtId="16" fontId="42" fillId="0" borderId="58" xfId="0" quotePrefix="1" applyNumberFormat="1" applyFont="1" applyBorder="1" applyAlignment="1">
      <alignment horizontal="center" vertical="center"/>
    </xf>
    <xf numFmtId="16" fontId="42" fillId="0" borderId="59" xfId="0" applyNumberFormat="1" applyFont="1" applyBorder="1" applyAlignment="1">
      <alignment horizontal="center" vertical="center"/>
    </xf>
    <xf numFmtId="0" fontId="8" fillId="4" borderId="22" xfId="0" applyFont="1" applyFill="1" applyBorder="1" applyAlignment="1">
      <alignment horizontal="center" vertical="center"/>
    </xf>
    <xf numFmtId="0" fontId="8" fillId="4" borderId="86" xfId="0" applyFont="1" applyFill="1" applyBorder="1" applyAlignment="1">
      <alignment horizontal="center" vertical="center"/>
    </xf>
    <xf numFmtId="0" fontId="8" fillId="4" borderId="16" xfId="0" applyFont="1" applyFill="1" applyBorder="1" applyAlignment="1">
      <alignment horizontal="center" vertical="center"/>
    </xf>
    <xf numFmtId="1" fontId="8" fillId="0" borderId="22" xfId="0" applyNumberFormat="1" applyFont="1" applyBorder="1" applyAlignment="1">
      <alignment horizontal="center" vertical="center"/>
    </xf>
    <xf numFmtId="1" fontId="8" fillId="0" borderId="86" xfId="0" applyNumberFormat="1" applyFont="1" applyBorder="1" applyAlignment="1">
      <alignment horizontal="center" vertical="center"/>
    </xf>
    <xf numFmtId="1" fontId="8" fillId="0" borderId="16" xfId="0" applyNumberFormat="1" applyFont="1" applyBorder="1" applyAlignment="1">
      <alignment horizontal="center" vertical="center"/>
    </xf>
    <xf numFmtId="0" fontId="59" fillId="0" borderId="100" xfId="0" applyFont="1" applyBorder="1" applyAlignment="1">
      <alignment horizontal="left" vertical="center" wrapText="1"/>
    </xf>
    <xf numFmtId="0" fontId="59" fillId="0" borderId="0" xfId="0" applyFont="1" applyAlignment="1">
      <alignment horizontal="left" vertical="center" wrapText="1"/>
    </xf>
    <xf numFmtId="0" fontId="59" fillId="0" borderId="101" xfId="0" applyFont="1" applyBorder="1" applyAlignment="1">
      <alignment horizontal="left" vertical="center" wrapText="1"/>
    </xf>
    <xf numFmtId="0" fontId="59" fillId="0" borderId="95" xfId="0" applyFont="1" applyBorder="1" applyAlignment="1">
      <alignment horizontal="left" vertical="center" wrapText="1"/>
    </xf>
    <xf numFmtId="0" fontId="59" fillId="0" borderId="96" xfId="0" applyFont="1" applyBorder="1" applyAlignment="1">
      <alignment horizontal="left" vertical="center" wrapText="1"/>
    </xf>
    <xf numFmtId="0" fontId="59" fillId="0" borderId="97" xfId="0" applyFont="1" applyBorder="1" applyAlignment="1">
      <alignment horizontal="left" vertical="center" wrapText="1"/>
    </xf>
    <xf numFmtId="0" fontId="61" fillId="0" borderId="93" xfId="1" applyBorder="1" applyAlignment="1">
      <alignment horizontal="center" vertical="center" wrapText="1"/>
    </xf>
    <xf numFmtId="0" fontId="61" fillId="0" borderId="94" xfId="1" applyBorder="1" applyAlignment="1">
      <alignment horizontal="center" vertical="center" wrapText="1"/>
    </xf>
    <xf numFmtId="0" fontId="61" fillId="0" borderId="109" xfId="1" applyBorder="1" applyAlignment="1">
      <alignment horizontal="center" vertical="center" wrapText="1"/>
    </xf>
    <xf numFmtId="0" fontId="61" fillId="0" borderId="98" xfId="1" applyBorder="1" applyAlignment="1">
      <alignment horizontal="center" vertical="center" wrapText="1"/>
    </xf>
    <xf numFmtId="0" fontId="61" fillId="0" borderId="99" xfId="1" applyBorder="1" applyAlignment="1">
      <alignment horizontal="center" vertical="center" wrapText="1"/>
    </xf>
    <xf numFmtId="0" fontId="61" fillId="0" borderId="117" xfId="1" applyBorder="1" applyAlignment="1">
      <alignment horizontal="center" vertical="center" wrapText="1"/>
    </xf>
    <xf numFmtId="0" fontId="61" fillId="0" borderId="95" xfId="1" applyBorder="1" applyAlignment="1">
      <alignment horizontal="center" vertical="center" wrapText="1"/>
    </xf>
    <xf numFmtId="0" fontId="61" fillId="0" borderId="96" xfId="1" applyBorder="1" applyAlignment="1">
      <alignment horizontal="center" vertical="center" wrapText="1"/>
    </xf>
    <xf numFmtId="0" fontId="61" fillId="0" borderId="118" xfId="1" applyBorder="1" applyAlignment="1">
      <alignment horizontal="center" vertical="center" wrapText="1"/>
    </xf>
    <xf numFmtId="0" fontId="59" fillId="0" borderId="103" xfId="0" applyFont="1" applyBorder="1" applyAlignment="1">
      <alignment horizontal="left" vertical="center" wrapText="1"/>
    </xf>
    <xf numFmtId="0" fontId="59" fillId="0" borderId="104" xfId="0" applyFont="1" applyBorder="1" applyAlignment="1">
      <alignment horizontal="left" vertical="center" wrapText="1"/>
    </xf>
    <xf numFmtId="0" fontId="61" fillId="0" borderId="105" xfId="1" applyBorder="1" applyAlignment="1">
      <alignment horizontal="center" vertical="center" wrapText="1"/>
    </xf>
    <xf numFmtId="0" fontId="61" fillId="0" borderId="106" xfId="1" applyBorder="1" applyAlignment="1">
      <alignment horizontal="center" vertical="center" wrapText="1"/>
    </xf>
    <xf numFmtId="0" fontId="61" fillId="0" borderId="107" xfId="1" applyBorder="1" applyAlignment="1">
      <alignment horizontal="center" vertical="center" wrapText="1"/>
    </xf>
    <xf numFmtId="0" fontId="59" fillId="0" borderId="0" xfId="0" applyFont="1" applyAlignment="1">
      <alignment vertical="center" wrapText="1"/>
    </xf>
    <xf numFmtId="0" fontId="18" fillId="4" borderId="30" xfId="0" applyFont="1" applyFill="1" applyBorder="1" applyAlignment="1">
      <alignment horizontal="left" vertical="center"/>
    </xf>
    <xf numFmtId="0" fontId="18" fillId="4" borderId="31" xfId="0" applyFont="1" applyFill="1" applyBorder="1" applyAlignment="1">
      <alignment horizontal="left" vertical="center"/>
    </xf>
    <xf numFmtId="0" fontId="41" fillId="0" borderId="55" xfId="0" applyFont="1" applyBorder="1" applyAlignment="1">
      <alignment horizontal="center" vertical="center"/>
    </xf>
    <xf numFmtId="0" fontId="42" fillId="0" borderId="58" xfId="0" applyFont="1" applyBorder="1" applyAlignment="1">
      <alignment horizontal="center" vertical="center"/>
    </xf>
    <xf numFmtId="0" fontId="42" fillId="0" borderId="59" xfId="0" applyFont="1" applyBorder="1" applyAlignment="1">
      <alignment horizontal="center" vertical="center"/>
    </xf>
    <xf numFmtId="0" fontId="17" fillId="4" borderId="30" xfId="0" applyFont="1" applyFill="1" applyBorder="1" applyAlignment="1">
      <alignment horizontal="left" vertical="center"/>
    </xf>
    <xf numFmtId="0" fontId="17" fillId="4" borderId="31" xfId="0" applyFont="1" applyFill="1" applyBorder="1" applyAlignment="1">
      <alignment horizontal="left" vertical="center"/>
    </xf>
    <xf numFmtId="0" fontId="8" fillId="0" borderId="8" xfId="0" applyFont="1" applyBorder="1" applyAlignment="1">
      <alignment horizontal="center" vertical="center"/>
    </xf>
    <xf numFmtId="0" fontId="8" fillId="0" borderId="23" xfId="0" applyFont="1" applyBorder="1" applyAlignment="1">
      <alignment horizontal="center" vertical="center"/>
    </xf>
    <xf numFmtId="1"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57" fillId="6" borderId="112" xfId="0" applyFont="1" applyFill="1" applyBorder="1" applyAlignment="1">
      <alignment horizontal="center" vertical="center"/>
    </xf>
    <xf numFmtId="0" fontId="57" fillId="6" borderId="113" xfId="0" applyFont="1" applyFill="1" applyBorder="1" applyAlignment="1">
      <alignment horizontal="center" vertical="center"/>
    </xf>
    <xf numFmtId="0" fontId="57" fillId="6" borderId="114" xfId="0" applyFont="1" applyFill="1" applyBorder="1" applyAlignment="1">
      <alignment horizontal="center" vertical="center"/>
    </xf>
    <xf numFmtId="0" fontId="14" fillId="4" borderId="102" xfId="0" applyFont="1" applyFill="1" applyBorder="1" applyAlignment="1">
      <alignment horizontal="center" vertical="center" wrapText="1"/>
    </xf>
    <xf numFmtId="0" fontId="14" fillId="4" borderId="108" xfId="0" applyFont="1" applyFill="1" applyBorder="1" applyAlignment="1">
      <alignment horizontal="center" vertical="center" wrapText="1"/>
    </xf>
    <xf numFmtId="0" fontId="14" fillId="4" borderId="119" xfId="0" applyFont="1" applyFill="1" applyBorder="1" applyAlignment="1">
      <alignment horizontal="center" vertical="center" wrapText="1"/>
    </xf>
    <xf numFmtId="0" fontId="14" fillId="4" borderId="120" xfId="0" applyFont="1" applyFill="1" applyBorder="1" applyAlignment="1">
      <alignment horizontal="center" vertical="center" wrapText="1"/>
    </xf>
    <xf numFmtId="0" fontId="61" fillId="0" borderId="87" xfId="1" applyBorder="1" applyAlignment="1">
      <alignment horizontal="center" vertical="center" wrapText="1"/>
    </xf>
    <xf numFmtId="0" fontId="61" fillId="0" borderId="88" xfId="1" applyBorder="1" applyAlignment="1">
      <alignment horizontal="center" vertical="center" wrapText="1"/>
    </xf>
    <xf numFmtId="0" fontId="61" fillId="0" borderId="89" xfId="1" applyBorder="1" applyAlignment="1">
      <alignment horizontal="center" vertical="center" wrapText="1"/>
    </xf>
    <xf numFmtId="0" fontId="61" fillId="0" borderId="90" xfId="1" applyBorder="1" applyAlignment="1">
      <alignment horizontal="center" vertical="center" wrapText="1"/>
    </xf>
    <xf numFmtId="0" fontId="61" fillId="0" borderId="0" xfId="1" applyBorder="1" applyAlignment="1">
      <alignment horizontal="center" vertical="center" wrapText="1"/>
    </xf>
    <xf numFmtId="0" fontId="61" fillId="0" borderId="91" xfId="1" applyBorder="1" applyAlignment="1">
      <alignment horizontal="center" vertical="center" wrapText="1"/>
    </xf>
    <xf numFmtId="0" fontId="61" fillId="0" borderId="53" xfId="1" applyBorder="1" applyAlignment="1">
      <alignment horizontal="center" vertical="center" wrapText="1"/>
    </xf>
    <xf numFmtId="0" fontId="61" fillId="0" borderId="54" xfId="1" applyBorder="1" applyAlignment="1">
      <alignment horizontal="center" vertical="center" wrapText="1"/>
    </xf>
    <xf numFmtId="0" fontId="61" fillId="0" borderId="7" xfId="1" applyBorder="1" applyAlignment="1">
      <alignment horizontal="center" vertical="center" wrapText="1"/>
    </xf>
    <xf numFmtId="0" fontId="62" fillId="4" borderId="119" xfId="0" applyFont="1" applyFill="1" applyBorder="1" applyAlignment="1">
      <alignment horizontal="center" vertical="center" wrapText="1"/>
    </xf>
    <xf numFmtId="0" fontId="62" fillId="4" borderId="108" xfId="0" applyFont="1" applyFill="1" applyBorder="1" applyAlignment="1">
      <alignment horizontal="center" vertical="center" wrapText="1"/>
    </xf>
    <xf numFmtId="0" fontId="62" fillId="4" borderId="124" xfId="0" applyFont="1" applyFill="1" applyBorder="1" applyAlignment="1">
      <alignment horizontal="center" vertical="center" wrapText="1"/>
    </xf>
    <xf numFmtId="0" fontId="62" fillId="4" borderId="120"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3" fillId="3" borderId="139" xfId="0" applyFont="1" applyFill="1" applyBorder="1" applyAlignment="1">
      <alignment horizontal="center"/>
    </xf>
    <xf numFmtId="0" fontId="3" fillId="3" borderId="140"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42" fillId="0" borderId="58" xfId="0" quotePrefix="1" applyFont="1" applyBorder="1" applyAlignment="1">
      <alignment horizontal="center" vertical="center"/>
    </xf>
    <xf numFmtId="0" fontId="42" fillId="0" borderId="59" xfId="0" quotePrefix="1" applyFont="1" applyBorder="1" applyAlignment="1">
      <alignment horizontal="center" vertical="center"/>
    </xf>
    <xf numFmtId="16" fontId="42" fillId="0" borderId="59" xfId="0" quotePrefix="1" applyNumberFormat="1" applyFont="1" applyBorder="1" applyAlignment="1">
      <alignment horizontal="center"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12" fillId="11" borderId="5" xfId="0" applyFont="1" applyFill="1" applyBorder="1" applyAlignment="1">
      <alignment horizontal="center" vertical="center" wrapText="1"/>
    </xf>
    <xf numFmtId="0" fontId="12" fillId="11" borderId="0" xfId="0" applyFont="1" applyFill="1" applyAlignment="1">
      <alignment horizontal="center" vertical="center" wrapText="1"/>
    </xf>
    <xf numFmtId="0" fontId="7" fillId="7" borderId="5" xfId="0" applyFont="1" applyFill="1" applyBorder="1" applyAlignment="1">
      <alignment horizontal="left" vertical="center"/>
    </xf>
    <xf numFmtId="0" fontId="7" fillId="7" borderId="0" xfId="0" applyFont="1" applyFill="1" applyAlignment="1">
      <alignment horizontal="left" vertical="center"/>
    </xf>
    <xf numFmtId="0" fontId="41" fillId="18" borderId="56" xfId="0" applyFont="1" applyFill="1" applyBorder="1" applyAlignment="1">
      <alignment horizontal="left" vertical="center"/>
    </xf>
    <xf numFmtId="0" fontId="41" fillId="18" borderId="57" xfId="0" applyFont="1" applyFill="1" applyBorder="1" applyAlignment="1">
      <alignment horizontal="left" vertical="center"/>
    </xf>
    <xf numFmtId="0" fontId="40" fillId="15" borderId="7" xfId="0" applyFont="1" applyFill="1" applyBorder="1" applyAlignment="1">
      <alignment horizontal="left" vertical="center"/>
    </xf>
    <xf numFmtId="0" fontId="40" fillId="15" borderId="59" xfId="0" applyFont="1" applyFill="1" applyBorder="1" applyAlignment="1">
      <alignment horizontal="left" vertical="center"/>
    </xf>
    <xf numFmtId="0" fontId="40" fillId="15" borderId="53" xfId="0" applyFont="1" applyFill="1" applyBorder="1" applyAlignment="1">
      <alignment horizontal="left" vertical="center"/>
    </xf>
    <xf numFmtId="0" fontId="8" fillId="0" borderId="17" xfId="0" applyFont="1" applyBorder="1" applyAlignment="1">
      <alignment horizontal="center" vertical="center"/>
    </xf>
    <xf numFmtId="0" fontId="40" fillId="14" borderId="54" xfId="0" applyFont="1" applyFill="1" applyBorder="1" applyAlignment="1">
      <alignment horizontal="left"/>
    </xf>
    <xf numFmtId="0" fontId="41" fillId="18" borderId="56" xfId="0" applyFont="1" applyFill="1" applyBorder="1" applyAlignment="1">
      <alignment horizontal="center" vertical="center"/>
    </xf>
    <xf numFmtId="0" fontId="41" fillId="18" borderId="57" xfId="0" applyFont="1" applyFill="1" applyBorder="1" applyAlignment="1">
      <alignment horizontal="center" vertical="center"/>
    </xf>
    <xf numFmtId="0" fontId="57" fillId="7" borderId="87" xfId="0" applyFont="1" applyFill="1" applyBorder="1" applyAlignment="1">
      <alignment horizontal="center" vertical="center"/>
    </xf>
    <xf numFmtId="0" fontId="57" fillId="7" borderId="88" xfId="0" applyFont="1" applyFill="1" applyBorder="1" applyAlignment="1">
      <alignment horizontal="center" vertical="center"/>
    </xf>
    <xf numFmtId="0" fontId="57" fillId="7" borderId="89" xfId="0" applyFont="1" applyFill="1" applyBorder="1" applyAlignment="1">
      <alignment horizontal="center" vertical="center"/>
    </xf>
    <xf numFmtId="0" fontId="58" fillId="4" borderId="90" xfId="0" quotePrefix="1" applyFont="1" applyFill="1" applyBorder="1" applyAlignment="1">
      <alignment horizontal="left" vertical="center" wrapText="1"/>
    </xf>
    <xf numFmtId="0" fontId="58" fillId="4" borderId="0" xfId="0" quotePrefix="1" applyFont="1" applyFill="1" applyAlignment="1">
      <alignment horizontal="left" vertical="center" wrapText="1"/>
    </xf>
    <xf numFmtId="0" fontId="58" fillId="4" borderId="91" xfId="0" quotePrefix="1" applyFont="1" applyFill="1" applyBorder="1" applyAlignment="1">
      <alignment horizontal="left" vertical="center" wrapText="1"/>
    </xf>
    <xf numFmtId="0" fontId="58" fillId="4" borderId="53" xfId="0" quotePrefix="1" applyFont="1" applyFill="1" applyBorder="1" applyAlignment="1">
      <alignment horizontal="left" vertical="center" wrapText="1"/>
    </xf>
    <xf numFmtId="0" fontId="58" fillId="4" borderId="54" xfId="0" quotePrefix="1" applyFont="1" applyFill="1" applyBorder="1" applyAlignment="1">
      <alignment horizontal="left" vertical="center" wrapText="1"/>
    </xf>
    <xf numFmtId="0" fontId="58" fillId="4" borderId="7" xfId="0" quotePrefix="1" applyFont="1" applyFill="1" applyBorder="1" applyAlignment="1">
      <alignment horizontal="left" vertical="center" wrapText="1"/>
    </xf>
    <xf numFmtId="0" fontId="7" fillId="6" borderId="5" xfId="0" applyFont="1" applyFill="1" applyBorder="1" applyAlignment="1">
      <alignment horizontal="left" vertical="center"/>
    </xf>
    <xf numFmtId="0" fontId="7" fillId="6" borderId="0" xfId="0" applyFont="1" applyFill="1" applyAlignment="1">
      <alignment horizontal="left" vertical="center"/>
    </xf>
    <xf numFmtId="0" fontId="59" fillId="0" borderId="98" xfId="0" applyFont="1" applyBorder="1" applyAlignment="1">
      <alignment horizontal="left" vertical="center" wrapText="1"/>
    </xf>
    <xf numFmtId="0" fontId="59" fillId="0" borderId="99" xfId="0" applyFont="1" applyBorder="1" applyAlignment="1">
      <alignment horizontal="left" vertical="center" wrapText="1"/>
    </xf>
    <xf numFmtId="0" fontId="59" fillId="0" borderId="122" xfId="0" applyFont="1" applyBorder="1" applyAlignment="1">
      <alignment horizontal="left" vertical="center" wrapText="1"/>
    </xf>
    <xf numFmtId="0" fontId="8" fillId="0" borderId="130" xfId="0" applyFont="1" applyBorder="1" applyAlignment="1">
      <alignment horizontal="center" vertical="center"/>
    </xf>
    <xf numFmtId="1" fontId="8" fillId="0" borderId="24" xfId="0" applyNumberFormat="1" applyFont="1" applyBorder="1" applyAlignment="1">
      <alignment horizontal="center" vertical="center"/>
    </xf>
    <xf numFmtId="1" fontId="8" fillId="0" borderId="26" xfId="0" applyNumberFormat="1" applyFont="1" applyBorder="1" applyAlignment="1">
      <alignment horizontal="center" vertical="center"/>
    </xf>
    <xf numFmtId="0" fontId="57" fillId="6" borderId="115" xfId="0" applyFont="1" applyFill="1" applyBorder="1" applyAlignment="1">
      <alignment horizontal="center" vertical="center"/>
    </xf>
    <xf numFmtId="0" fontId="57" fillId="6" borderId="116" xfId="0" applyFont="1" applyFill="1" applyBorder="1" applyAlignment="1">
      <alignment horizontal="center" vertical="center"/>
    </xf>
    <xf numFmtId="0" fontId="57" fillId="6" borderId="56" xfId="0" applyFont="1" applyFill="1" applyBorder="1" applyAlignment="1">
      <alignment horizontal="center" vertical="center" wrapText="1"/>
    </xf>
    <xf numFmtId="0" fontId="57" fillId="6" borderId="128" xfId="0" applyFont="1" applyFill="1" applyBorder="1" applyAlignment="1">
      <alignment horizontal="center" vertical="center" wrapText="1"/>
    </xf>
    <xf numFmtId="0" fontId="57" fillId="6" borderId="57" xfId="0" applyFont="1" applyFill="1" applyBorder="1" applyAlignment="1">
      <alignment horizontal="center" vertical="center" wrapText="1"/>
    </xf>
    <xf numFmtId="0" fontId="59" fillId="0" borderId="125" xfId="0" applyFont="1" applyBorder="1" applyAlignment="1">
      <alignment horizontal="left" vertical="center" wrapText="1"/>
    </xf>
    <xf numFmtId="0" fontId="59" fillId="0" borderId="54" xfId="0" applyFont="1" applyBorder="1" applyAlignment="1">
      <alignment horizontal="left" vertical="center" wrapText="1"/>
    </xf>
    <xf numFmtId="0" fontId="59" fillId="0" borderId="126" xfId="0" applyFont="1" applyBorder="1" applyAlignment="1">
      <alignment horizontal="left" vertical="center" wrapText="1"/>
    </xf>
    <xf numFmtId="0" fontId="61" fillId="0" borderId="93" xfId="1" applyBorder="1" applyAlignment="1">
      <alignment horizontal="center" vertical="center"/>
    </xf>
    <xf numFmtId="0" fontId="61" fillId="0" borderId="94" xfId="1" applyBorder="1" applyAlignment="1">
      <alignment horizontal="center" vertical="center"/>
    </xf>
    <xf numFmtId="0" fontId="61" fillId="0" borderId="109" xfId="1" applyBorder="1" applyAlignment="1">
      <alignment horizontal="center" vertical="center"/>
    </xf>
    <xf numFmtId="0" fontId="61" fillId="0" borderId="125" xfId="1" applyBorder="1" applyAlignment="1">
      <alignment horizontal="center" vertical="center" wrapText="1"/>
    </xf>
    <xf numFmtId="0" fontId="61" fillId="0" borderId="127" xfId="1" applyBorder="1" applyAlignment="1">
      <alignment horizontal="center" vertical="center" wrapText="1"/>
    </xf>
    <xf numFmtId="0" fontId="84" fillId="3" borderId="3" xfId="0" applyFont="1" applyFill="1" applyBorder="1" applyAlignment="1">
      <alignment horizontal="center"/>
    </xf>
    <xf numFmtId="0" fontId="84" fillId="3" borderId="4" xfId="0" applyFont="1" applyFill="1" applyBorder="1" applyAlignment="1">
      <alignment horizontal="center"/>
    </xf>
    <xf numFmtId="0" fontId="14" fillId="4" borderId="85"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61" fillId="0" borderId="100" xfId="1" applyBorder="1" applyAlignment="1">
      <alignment horizontal="center" vertical="center" wrapText="1"/>
    </xf>
    <xf numFmtId="0" fontId="61" fillId="0" borderId="123" xfId="1" applyBorder="1" applyAlignment="1">
      <alignment horizontal="center" vertical="center" wrapText="1"/>
    </xf>
    <xf numFmtId="0" fontId="61" fillId="0" borderId="98" xfId="1" applyBorder="1" applyAlignment="1">
      <alignment horizontal="center" vertical="center"/>
    </xf>
    <xf numFmtId="0" fontId="61" fillId="0" borderId="99" xfId="1" applyBorder="1" applyAlignment="1">
      <alignment horizontal="center" vertical="center"/>
    </xf>
    <xf numFmtId="0" fontId="61" fillId="0" borderId="117" xfId="1" applyBorder="1" applyAlignment="1">
      <alignment horizontal="center" vertical="center"/>
    </xf>
    <xf numFmtId="0" fontId="61" fillId="0" borderId="100" xfId="1" applyBorder="1" applyAlignment="1">
      <alignment horizontal="center" vertical="center"/>
    </xf>
    <xf numFmtId="0" fontId="61" fillId="0" borderId="0" xfId="1" applyBorder="1" applyAlignment="1">
      <alignment horizontal="center" vertical="center"/>
    </xf>
    <xf numFmtId="0" fontId="61" fillId="0" borderId="123" xfId="1" applyBorder="1" applyAlignment="1">
      <alignment horizontal="center" vertical="center"/>
    </xf>
    <xf numFmtId="0" fontId="61" fillId="0" borderId="95" xfId="1" applyBorder="1" applyAlignment="1">
      <alignment horizontal="center" vertical="center"/>
    </xf>
    <xf numFmtId="0" fontId="61" fillId="0" borderId="96" xfId="1" applyBorder="1" applyAlignment="1">
      <alignment horizontal="center" vertical="center"/>
    </xf>
    <xf numFmtId="0" fontId="61" fillId="0" borderId="118" xfId="1" applyBorder="1" applyAlignment="1">
      <alignment horizontal="center" vertical="center"/>
    </xf>
    <xf numFmtId="0" fontId="59" fillId="0" borderId="93" xfId="0" applyFont="1" applyBorder="1" applyAlignment="1">
      <alignment horizontal="left" vertical="center"/>
    </xf>
    <xf numFmtId="0" fontId="59" fillId="0" borderId="94" xfId="0" applyFont="1" applyBorder="1" applyAlignment="1">
      <alignment horizontal="left" vertical="center"/>
    </xf>
    <xf numFmtId="0" fontId="59" fillId="0" borderId="121" xfId="0" applyFont="1" applyBorder="1" applyAlignment="1">
      <alignment horizontal="left" vertical="center"/>
    </xf>
    <xf numFmtId="0" fontId="0" fillId="22" borderId="98" xfId="0" applyFill="1" applyBorder="1" applyAlignment="1">
      <alignment horizontal="center" vertical="center"/>
    </xf>
    <xf numFmtId="0" fontId="0" fillId="22" borderId="99" xfId="0" applyFill="1" applyBorder="1" applyAlignment="1">
      <alignment horizontal="center" vertical="center"/>
    </xf>
    <xf numFmtId="0" fontId="0" fillId="22" borderId="117" xfId="0" applyFill="1" applyBorder="1" applyAlignment="1">
      <alignment horizontal="center" vertical="center"/>
    </xf>
    <xf numFmtId="0" fontId="0" fillId="22" borderId="95" xfId="0" applyFill="1" applyBorder="1" applyAlignment="1">
      <alignment horizontal="center" vertical="center"/>
    </xf>
    <xf numFmtId="0" fontId="0" fillId="22" borderId="96" xfId="0" applyFill="1" applyBorder="1" applyAlignment="1">
      <alignment horizontal="center" vertical="center"/>
    </xf>
    <xf numFmtId="0" fontId="0" fillId="22" borderId="118" xfId="0" applyFill="1" applyBorder="1" applyAlignment="1">
      <alignment horizontal="center" vertical="center"/>
    </xf>
  </cellXfs>
  <cellStyles count="2">
    <cellStyle name="Lien hypertexte" xfId="1" builtinId="8"/>
    <cellStyle name="Normal" xfId="0" builtinId="0"/>
  </cellStyles>
  <dxfs count="46">
    <dxf>
      <font>
        <b/>
        <i val="0"/>
        <color theme="0"/>
      </font>
      <fill>
        <patternFill>
          <bgColor rgb="FFFF7575"/>
        </patternFill>
      </fill>
    </dxf>
    <dxf>
      <font>
        <b/>
        <i val="0"/>
        <color theme="0"/>
      </font>
      <fill>
        <patternFill>
          <bgColor theme="5" tint="0.39994506668294322"/>
        </patternFill>
      </fill>
    </dxf>
    <dxf>
      <font>
        <b/>
        <i val="0"/>
        <color theme="0"/>
      </font>
      <fill>
        <patternFill>
          <bgColor theme="7" tint="0.39994506668294322"/>
        </patternFill>
      </fill>
    </dxf>
    <dxf>
      <font>
        <b/>
        <i val="0"/>
        <color theme="0"/>
      </font>
      <fill>
        <patternFill>
          <bgColor theme="9" tint="0.39994506668294322"/>
        </patternFill>
      </fill>
    </dxf>
    <dxf>
      <font>
        <b/>
        <i val="0"/>
        <color theme="0"/>
      </font>
      <fill>
        <patternFill>
          <bgColor theme="8" tint="0.39994506668294322"/>
        </patternFill>
      </fill>
    </dxf>
    <dxf>
      <font>
        <b/>
        <i val="0"/>
        <color theme="0"/>
      </font>
      <fill>
        <patternFill>
          <bgColor rgb="FFFF7575"/>
        </patternFill>
      </fill>
    </dxf>
    <dxf>
      <font>
        <b/>
        <i val="0"/>
        <color theme="0"/>
      </font>
      <fill>
        <patternFill>
          <bgColor theme="5" tint="0.39994506668294322"/>
        </patternFill>
      </fill>
    </dxf>
    <dxf>
      <font>
        <b/>
        <i val="0"/>
        <color theme="0"/>
      </font>
      <fill>
        <patternFill>
          <bgColor theme="7" tint="0.39994506668294322"/>
        </patternFill>
      </fill>
    </dxf>
    <dxf>
      <font>
        <b/>
        <i val="0"/>
        <color theme="0"/>
      </font>
      <fill>
        <patternFill>
          <bgColor theme="9" tint="0.39994506668294322"/>
        </patternFill>
      </fill>
    </dxf>
    <dxf>
      <font>
        <b/>
        <i val="0"/>
        <color theme="0"/>
      </font>
      <fill>
        <patternFill>
          <bgColor theme="8" tint="0.39994506668294322"/>
        </patternFill>
      </fill>
    </dxf>
    <dxf>
      <font>
        <b/>
        <i val="0"/>
        <color theme="0"/>
      </font>
      <fill>
        <patternFill>
          <bgColor rgb="FFFF7575"/>
        </patternFill>
      </fill>
    </dxf>
    <dxf>
      <font>
        <b/>
        <i val="0"/>
        <color theme="0"/>
      </font>
      <fill>
        <patternFill>
          <bgColor theme="5" tint="0.59996337778862885"/>
        </patternFill>
      </fill>
    </dxf>
    <dxf>
      <font>
        <b/>
        <i val="0"/>
        <color theme="0"/>
      </font>
      <fill>
        <patternFill>
          <bgColor theme="7" tint="0.39994506668294322"/>
        </patternFill>
      </fill>
    </dxf>
    <dxf>
      <font>
        <b/>
        <i val="0"/>
        <color theme="0"/>
      </font>
      <fill>
        <patternFill>
          <bgColor theme="9" tint="0.39994506668294322"/>
        </patternFill>
      </fill>
    </dxf>
    <dxf>
      <font>
        <b/>
        <i val="0"/>
        <color theme="0"/>
      </font>
      <fill>
        <patternFill>
          <bgColor theme="8" tint="0.39994506668294322"/>
        </patternFill>
      </fill>
    </dxf>
    <dxf>
      <font>
        <b/>
        <i val="0"/>
        <color theme="0"/>
      </font>
      <fill>
        <patternFill>
          <bgColor theme="8" tint="0.39994506668294322"/>
        </patternFill>
      </fill>
    </dxf>
    <dxf>
      <font>
        <b/>
        <i val="0"/>
        <color theme="0"/>
      </font>
      <fill>
        <patternFill>
          <bgColor theme="9" tint="0.39994506668294322"/>
        </patternFill>
      </fill>
    </dxf>
    <dxf>
      <font>
        <b/>
        <i val="0"/>
        <color theme="0"/>
      </font>
      <fill>
        <patternFill>
          <fgColor theme="7" tint="0.39985351115451523"/>
          <bgColor rgb="FFFFD653"/>
        </patternFill>
      </fill>
      <border>
        <vertical/>
        <horizontal/>
      </border>
    </dxf>
    <dxf>
      <font>
        <b/>
        <i val="0"/>
        <color theme="0"/>
      </font>
      <fill>
        <patternFill>
          <bgColor rgb="FFF1995D"/>
        </patternFill>
      </fill>
    </dxf>
    <dxf>
      <font>
        <b/>
        <i val="0"/>
        <color theme="0"/>
      </font>
      <fill>
        <patternFill>
          <bgColor rgb="FFFD7373"/>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s>
  <tableStyles count="0" defaultTableStyle="TableStyleMedium2" defaultPivotStyle="PivotStyleLight16"/>
  <colors>
    <mruColors>
      <color rgb="FFE3E8ED"/>
      <color rgb="FF8497B0"/>
      <color rgb="FFEBCCA7"/>
      <color rgb="FFE3716B"/>
      <color rgb="FFFFCF37"/>
      <color rgb="FF9BC2E6"/>
      <color rgb="FFE7F1F9"/>
      <color rgb="FFE9DFE5"/>
      <color rgb="FF7CC2B4"/>
      <color rgb="FFCED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FR" sz="1400" b="1" i="0" u="none" strike="noStrike" kern="1200" cap="all" spc="50" baseline="0">
                <a:solidFill>
                  <a:sysClr val="windowText" lastClr="000000">
                    <a:lumMod val="65000"/>
                    <a:lumOff val="35000"/>
                  </a:sysClr>
                </a:solidFill>
                <a:latin typeface="+mn-lt"/>
                <a:ea typeface="+mn-ea"/>
                <a:cs typeface="+mn-cs"/>
              </a:defRPr>
            </a:pPr>
            <a:r>
              <a:rPr lang="fr-FR" sz="1400" b="1" i="0" u="none" strike="noStrike" kern="1200" cap="all" spc="50" baseline="0">
                <a:solidFill>
                  <a:srgbClr val="8497B0"/>
                </a:solidFill>
                <a:latin typeface="+mn-lt"/>
                <a:ea typeface="+mn-ea"/>
                <a:cs typeface="+mn-cs"/>
              </a:rPr>
              <a:t>Niveaux de maturité des différentes sous-thématiques de la sécurité des SI (en %)</a:t>
            </a:r>
          </a:p>
        </c:rich>
      </c:tx>
      <c:overlay val="0"/>
      <c:spPr>
        <a:noFill/>
        <a:ln>
          <a:solidFill>
            <a:srgbClr val="8497B0"/>
          </a:solidFill>
        </a:ln>
        <a:effectLst/>
      </c:spPr>
      <c:txPr>
        <a:bodyPr rot="0" spcFirstLastPara="1" vertOverflow="ellipsis" vert="horz" wrap="square" anchor="ctr" anchorCtr="1"/>
        <a:lstStyle/>
        <a:p>
          <a:pPr algn="ctr" rtl="0">
            <a:defRPr lang="fr-FR" sz="1400" b="1" i="0" u="none" strike="noStrike" kern="1200" cap="all" spc="50" baseline="0">
              <a:solidFill>
                <a:sysClr val="windowText" lastClr="000000">
                  <a:lumMod val="65000"/>
                  <a:lumOff val="35000"/>
                </a:sysClr>
              </a:solidFill>
              <a:latin typeface="+mn-lt"/>
              <a:ea typeface="+mn-ea"/>
              <a:cs typeface="+mn-cs"/>
            </a:defRPr>
          </a:pPr>
          <a:endParaRPr lang="fr-FR"/>
        </a:p>
      </c:txPr>
    </c:title>
    <c:autoTitleDeleted val="0"/>
    <c:plotArea>
      <c:layout/>
      <c:radarChart>
        <c:radarStyle val="marker"/>
        <c:varyColors val="0"/>
        <c:ser>
          <c:idx val="0"/>
          <c:order val="0"/>
          <c:spPr>
            <a:ln w="31750" cap="rnd">
              <a:solidFill>
                <a:srgbClr val="FF75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7575"/>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extLst>
                <c:ext xmlns:c15="http://schemas.microsoft.com/office/drawing/2012/chart" uri="{02D57815-91ED-43cb-92C2-25804820EDAC}">
                  <c15:fullRef>
                    <c15:sqref>'Analyse des résultats'!$B$22:$B$34</c15:sqref>
                  </c15:fullRef>
                </c:ext>
              </c:extLst>
              <c:f>('Analyse des résultats'!$B$22,'Analyse des résultats'!$B$24,'Analyse des résultats'!$B$26,'Analyse des résultats'!$B$29,'Analyse des résultats'!$B$31,'Analyse des résultats'!$B$33)</c:f>
              <c:strCache>
                <c:ptCount val="6"/>
                <c:pt idx="0">
                  <c:v>2.1. Gouvernance et ressources humaines</c:v>
                </c:pt>
                <c:pt idx="1">
                  <c:v>2.2. Documentation et inventaire du parc informatique</c:v>
                </c:pt>
                <c:pt idx="2">
                  <c:v>2.3. Politique d'identification électronique des utilisateurs, sécurisation des comptes administrateurs et gestion des droits d'accès</c:v>
                </c:pt>
                <c:pt idx="3">
                  <c:v>2.4. Sécurité des différentes composantes du SI</c:v>
                </c:pt>
                <c:pt idx="4">
                  <c:v>2.5. Prévention et réduction des risques</c:v>
                </c:pt>
                <c:pt idx="5">
                  <c:v>2.6. Evolution des modes de travail et prise en compte des risques associés</c:v>
                </c:pt>
              </c:strCache>
            </c:strRef>
          </c:cat>
          <c:val>
            <c:numRef>
              <c:extLst>
                <c:ext xmlns:c15="http://schemas.microsoft.com/office/drawing/2012/chart" uri="{02D57815-91ED-43cb-92C2-25804820EDAC}">
                  <c15:fullRef>
                    <c15:sqref>'Analyse des résultats'!$D$22:$D$34</c15:sqref>
                  </c15:fullRef>
                </c:ext>
              </c:extLst>
              <c:f>('Analyse des résultats'!$D$22,'Analyse des résultats'!$D$24,'Analyse des résultats'!$D$26,'Analyse des résultats'!$D$29,'Analyse des résultats'!$D$31,'Analyse des résultats'!$D$33)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6A3-41FB-B745-0E0799D3D8B0}"/>
            </c:ext>
          </c:extLst>
        </c:ser>
        <c:dLbls>
          <c:showLegendKey val="0"/>
          <c:showVal val="0"/>
          <c:showCatName val="0"/>
          <c:showSerName val="0"/>
          <c:showPercent val="0"/>
          <c:showBubbleSize val="0"/>
        </c:dLbls>
        <c:axId val="780583328"/>
        <c:axId val="780582368"/>
      </c:radarChart>
      <c:catAx>
        <c:axId val="7805833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8497B0"/>
                </a:solidFill>
                <a:latin typeface="+mn-lt"/>
                <a:ea typeface="+mn-ea"/>
                <a:cs typeface="+mn-cs"/>
              </a:defRPr>
            </a:pPr>
            <a:endParaRPr lang="fr-FR"/>
          </a:p>
        </c:txPr>
        <c:crossAx val="780582368"/>
        <c:crosses val="autoZero"/>
        <c:auto val="1"/>
        <c:lblAlgn val="ctr"/>
        <c:lblOffset val="100"/>
        <c:noMultiLvlLbl val="0"/>
      </c:catAx>
      <c:valAx>
        <c:axId val="780582368"/>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75000"/>
                  </a:schemeClr>
                </a:solidFill>
                <a:latin typeface="+mn-lt"/>
                <a:ea typeface="+mn-ea"/>
                <a:cs typeface="+mn-cs"/>
              </a:defRPr>
            </a:pPr>
            <a:endParaRPr lang="fr-FR"/>
          </a:p>
        </c:txPr>
        <c:crossAx val="780583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solidFill>
                  <a:srgbClr val="8497B0"/>
                </a:solidFill>
              </a:rPr>
              <a:t>Niveau de maturité global de la sécurité des SI </a:t>
            </a:r>
          </a:p>
          <a:p>
            <a:pPr>
              <a:defRPr/>
            </a:pPr>
            <a:r>
              <a:rPr lang="en-US">
                <a:solidFill>
                  <a:srgbClr val="8497B0"/>
                </a:solidFill>
              </a:rPr>
              <a:t>(en %) </a:t>
            </a:r>
          </a:p>
        </c:rich>
      </c:tx>
      <c:overlay val="0"/>
      <c:spPr>
        <a:noFill/>
        <a:ln>
          <a:solidFill>
            <a:srgbClr val="8497B0"/>
          </a:solid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9300721784776901"/>
          <c:y val="0.17171296296296298"/>
          <c:w val="0.40287467191601051"/>
          <c:h val="0.6714577865266842"/>
        </c:manualLayout>
      </c:layout>
      <c:doughnutChart>
        <c:varyColors val="1"/>
        <c:ser>
          <c:idx val="0"/>
          <c:order val="0"/>
          <c:tx>
            <c:strRef>
              <c:f>'Analyse des résultats'!$B$37</c:f>
              <c:strCache>
                <c:ptCount val="1"/>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D3E4-4C15-9DC6-2546F43180F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5494-457C-A23E-1B128EEDF976}"/>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3E4-4C15-9DC6-2546F43180FF}"/>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0"/>
            <c:extLst>
              <c:ext xmlns:c15="http://schemas.microsoft.com/office/drawing/2012/chart" uri="{CE6537A1-D6FC-4f65-9D91-7224C49458BB}"/>
            </c:extLst>
          </c:dLbls>
          <c:val>
            <c:numRef>
              <c:f>'Analyse des résultats'!$D$37:$F$37</c:f>
              <c:numCache>
                <c:formatCode>General</c:formatCode>
                <c:ptCount val="3"/>
                <c:pt idx="0" formatCode="0">
                  <c:v>0</c:v>
                </c:pt>
                <c:pt idx="2" formatCode="0">
                  <c:v>100</c:v>
                </c:pt>
              </c:numCache>
            </c:numRef>
          </c:val>
          <c:extLst>
            <c:ext xmlns:c16="http://schemas.microsoft.com/office/drawing/2014/chart" uri="{C3380CC4-5D6E-409C-BE32-E72D297353CC}">
              <c16:uniqueId val="{00000000-D3E4-4C15-9DC6-2546F43180FF}"/>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339849</xdr:colOff>
      <xdr:row>7</xdr:row>
      <xdr:rowOff>66433</xdr:rowOff>
    </xdr:to>
    <xdr:pic>
      <xdr:nvPicPr>
        <xdr:cNvPr id="2" name="Picture 2" descr="Publication du référentiel maturité numérique « Maturin SMS » version 2024  | Agence du Numérique en Santé">
          <a:extLst>
            <a:ext uri="{FF2B5EF4-FFF2-40B4-BE49-F238E27FC236}">
              <a16:creationId xmlns:a16="http://schemas.microsoft.com/office/drawing/2014/main" id="{2D3FAA30-6BA4-62C2-62F2-DCA40C57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06134" cy="1391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742950</xdr:colOff>
      <xdr:row>7</xdr:row>
      <xdr:rowOff>38100</xdr:rowOff>
    </xdr:from>
    <xdr:to>
      <xdr:col>13</xdr:col>
      <xdr:colOff>228600</xdr:colOff>
      <xdr:row>17</xdr:row>
      <xdr:rowOff>123825</xdr:rowOff>
    </xdr:to>
    <xdr:grpSp>
      <xdr:nvGrpSpPr>
        <xdr:cNvPr id="3" name="Group 4">
          <a:extLst>
            <a:ext uri="{FF2B5EF4-FFF2-40B4-BE49-F238E27FC236}">
              <a16:creationId xmlns:a16="http://schemas.microsoft.com/office/drawing/2014/main" id="{B88F6840-1592-0596-8F3F-10B579C7EFDC}"/>
            </a:ext>
          </a:extLst>
        </xdr:cNvPr>
        <xdr:cNvGrpSpPr/>
      </xdr:nvGrpSpPr>
      <xdr:grpSpPr>
        <a:xfrm>
          <a:off x="1543455" y="1314855"/>
          <a:ext cx="9091714" cy="1906486"/>
          <a:chOff x="0" y="0"/>
          <a:chExt cx="7189558" cy="1353023"/>
        </a:xfrm>
      </xdr:grpSpPr>
      <xdr:sp macro="" textlink="">
        <xdr:nvSpPr>
          <xdr:cNvPr id="7" name="Freeform 5">
            <a:extLst>
              <a:ext uri="{FF2B5EF4-FFF2-40B4-BE49-F238E27FC236}">
                <a16:creationId xmlns:a16="http://schemas.microsoft.com/office/drawing/2014/main" id="{682AE48D-ED34-5419-1EFE-7B7025662983}"/>
              </a:ext>
            </a:extLst>
          </xdr:cNvPr>
          <xdr:cNvSpPr/>
        </xdr:nvSpPr>
        <xdr:spPr>
          <a:xfrm>
            <a:off x="0" y="0"/>
            <a:ext cx="7189558" cy="1353023"/>
          </a:xfrm>
          <a:custGeom>
            <a:avLst/>
            <a:gdLst/>
            <a:ahLst/>
            <a:cxnLst/>
            <a:rect l="l" t="t" r="r" b="b"/>
            <a:pathLst>
              <a:path w="7189558" h="1353023">
                <a:moveTo>
                  <a:pt x="7065097" y="1353023"/>
                </a:moveTo>
                <a:lnTo>
                  <a:pt x="124460" y="1353023"/>
                </a:lnTo>
                <a:cubicBezTo>
                  <a:pt x="55880" y="1353023"/>
                  <a:pt x="0" y="1297143"/>
                  <a:pt x="0" y="1228563"/>
                </a:cubicBezTo>
                <a:lnTo>
                  <a:pt x="0" y="124460"/>
                </a:lnTo>
                <a:cubicBezTo>
                  <a:pt x="0" y="55880"/>
                  <a:pt x="55880" y="0"/>
                  <a:pt x="124460" y="0"/>
                </a:cubicBezTo>
                <a:lnTo>
                  <a:pt x="7065097" y="0"/>
                </a:lnTo>
                <a:cubicBezTo>
                  <a:pt x="7133678" y="0"/>
                  <a:pt x="7189558" y="55880"/>
                  <a:pt x="7189558" y="124460"/>
                </a:cubicBezTo>
                <a:lnTo>
                  <a:pt x="7189558" y="1228563"/>
                </a:lnTo>
                <a:cubicBezTo>
                  <a:pt x="7189558" y="1297143"/>
                  <a:pt x="7133678" y="1353023"/>
                  <a:pt x="7065097" y="1353023"/>
                </a:cubicBezTo>
                <a:close/>
              </a:path>
            </a:pathLst>
          </a:custGeom>
          <a:solidFill>
            <a:srgbClr val="000092"/>
          </a:solidFill>
        </xdr:spPr>
        <xdr:txBody>
          <a:bodyPr wrap="square"/>
          <a:lstStyle>
            <a:defPPr>
              <a:defRPr lang="fr-FR"/>
            </a:defPPr>
            <a:lvl1pPr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1pPr>
            <a:lvl2pPr marL="4572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2pPr>
            <a:lvl3pPr marL="9144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3pPr>
            <a:lvl4pPr marL="13716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4pPr>
            <a:lvl5pPr marL="18288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5pPr>
            <a:lvl6pPr marL="2286000" algn="l" defTabSz="914400" rtl="0" eaLnBrk="1" latinLnBrk="0" hangingPunct="1">
              <a:defRPr kern="1200">
                <a:solidFill>
                  <a:srgbClr val="003366"/>
                </a:solidFill>
                <a:latin typeface="Calibri" pitchFamily="34" charset="0"/>
                <a:ea typeface="+mn-ea"/>
                <a:cs typeface="Arial" pitchFamily="34" charset="0"/>
              </a:defRPr>
            </a:lvl6pPr>
            <a:lvl7pPr marL="2743200" algn="l" defTabSz="914400" rtl="0" eaLnBrk="1" latinLnBrk="0" hangingPunct="1">
              <a:defRPr kern="1200">
                <a:solidFill>
                  <a:srgbClr val="003366"/>
                </a:solidFill>
                <a:latin typeface="Calibri" pitchFamily="34" charset="0"/>
                <a:ea typeface="+mn-ea"/>
                <a:cs typeface="Arial" pitchFamily="34" charset="0"/>
              </a:defRPr>
            </a:lvl7pPr>
            <a:lvl8pPr marL="3200400" algn="l" defTabSz="914400" rtl="0" eaLnBrk="1" latinLnBrk="0" hangingPunct="1">
              <a:defRPr kern="1200">
                <a:solidFill>
                  <a:srgbClr val="003366"/>
                </a:solidFill>
                <a:latin typeface="Calibri" pitchFamily="34" charset="0"/>
                <a:ea typeface="+mn-ea"/>
                <a:cs typeface="Arial" pitchFamily="34" charset="0"/>
              </a:defRPr>
            </a:lvl8pPr>
            <a:lvl9pPr marL="3657600" algn="l" defTabSz="914400" rtl="0" eaLnBrk="1" latinLnBrk="0" hangingPunct="1">
              <a:defRPr kern="1200">
                <a:solidFill>
                  <a:srgbClr val="003366"/>
                </a:solidFill>
                <a:latin typeface="Calibri" pitchFamily="34" charset="0"/>
                <a:ea typeface="+mn-ea"/>
                <a:cs typeface="Arial" pitchFamily="34" charset="0"/>
              </a:defRPr>
            </a:lvl9pPr>
          </a:lstStyle>
          <a:p>
            <a:pPr eaLnBrk="1" fontAlgn="auto" hangingPunct="1">
              <a:spcBef>
                <a:spcPts val="0"/>
              </a:spcBef>
              <a:spcAft>
                <a:spcPts val="0"/>
              </a:spcAft>
              <a:buClrTx/>
              <a:buNone/>
            </a:pPr>
            <a:endParaRPr lang="fr-FR" kern="0">
              <a:solidFill>
                <a:prstClr val="black"/>
              </a:solidFill>
            </a:endParaRPr>
          </a:p>
        </xdr:txBody>
      </xdr:sp>
    </xdr:grpSp>
    <xdr:clientData/>
  </xdr:twoCellAnchor>
  <xdr:twoCellAnchor>
    <xdr:from>
      <xdr:col>2</xdr:col>
      <xdr:colOff>100101</xdr:colOff>
      <xdr:row>8</xdr:row>
      <xdr:rowOff>164065</xdr:rowOff>
    </xdr:from>
    <xdr:to>
      <xdr:col>13</xdr:col>
      <xdr:colOff>347751</xdr:colOff>
      <xdr:row>18</xdr:row>
      <xdr:rowOff>82801</xdr:rowOff>
    </xdr:to>
    <xdr:grpSp>
      <xdr:nvGrpSpPr>
        <xdr:cNvPr id="4" name="Group 6">
          <a:extLst>
            <a:ext uri="{FF2B5EF4-FFF2-40B4-BE49-F238E27FC236}">
              <a16:creationId xmlns:a16="http://schemas.microsoft.com/office/drawing/2014/main" id="{D27A180F-AA01-86B0-2867-A6AEF756D363}"/>
            </a:ext>
          </a:extLst>
        </xdr:cNvPr>
        <xdr:cNvGrpSpPr/>
      </xdr:nvGrpSpPr>
      <xdr:grpSpPr>
        <a:xfrm>
          <a:off x="1704287" y="1620039"/>
          <a:ext cx="9053208" cy="1749022"/>
          <a:chOff x="0" y="-4"/>
          <a:chExt cx="16699732" cy="3250193"/>
        </a:xfrm>
      </xdr:grpSpPr>
      <xdr:sp macro="" textlink="">
        <xdr:nvSpPr>
          <xdr:cNvPr id="6" name="Freeform 7">
            <a:extLst>
              <a:ext uri="{FF2B5EF4-FFF2-40B4-BE49-F238E27FC236}">
                <a16:creationId xmlns:a16="http://schemas.microsoft.com/office/drawing/2014/main" id="{B446346F-27EE-FC12-CAE8-EDA99CDB8BE8}"/>
              </a:ext>
            </a:extLst>
          </xdr:cNvPr>
          <xdr:cNvSpPr/>
        </xdr:nvSpPr>
        <xdr:spPr>
          <a:xfrm>
            <a:off x="0" y="-4"/>
            <a:ext cx="16699732" cy="3250193"/>
          </a:xfrm>
          <a:prstGeom prst="roundRect">
            <a:avLst>
              <a:gd name="adj" fmla="val 8216"/>
            </a:avLst>
          </a:prstGeom>
          <a:noFill/>
          <a:ln w="19050">
            <a:solidFill>
              <a:schemeClr val="bg2">
                <a:lumMod val="25000"/>
              </a:schemeClr>
            </a:solidFill>
          </a:ln>
        </xdr:spPr>
        <xdr:txBody>
          <a:bodyPr wrap="square"/>
          <a:lstStyle>
            <a:defPPr>
              <a:defRPr lang="fr-FR"/>
            </a:defPPr>
            <a:lvl1pPr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1pPr>
            <a:lvl2pPr marL="4572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2pPr>
            <a:lvl3pPr marL="9144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3pPr>
            <a:lvl4pPr marL="13716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4pPr>
            <a:lvl5pPr marL="18288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5pPr>
            <a:lvl6pPr marL="2286000" algn="l" defTabSz="914400" rtl="0" eaLnBrk="1" latinLnBrk="0" hangingPunct="1">
              <a:defRPr kern="1200">
                <a:solidFill>
                  <a:srgbClr val="003366"/>
                </a:solidFill>
                <a:latin typeface="Calibri" pitchFamily="34" charset="0"/>
                <a:ea typeface="+mn-ea"/>
                <a:cs typeface="Arial" pitchFamily="34" charset="0"/>
              </a:defRPr>
            </a:lvl6pPr>
            <a:lvl7pPr marL="2743200" algn="l" defTabSz="914400" rtl="0" eaLnBrk="1" latinLnBrk="0" hangingPunct="1">
              <a:defRPr kern="1200">
                <a:solidFill>
                  <a:srgbClr val="003366"/>
                </a:solidFill>
                <a:latin typeface="Calibri" pitchFamily="34" charset="0"/>
                <a:ea typeface="+mn-ea"/>
                <a:cs typeface="Arial" pitchFamily="34" charset="0"/>
              </a:defRPr>
            </a:lvl7pPr>
            <a:lvl8pPr marL="3200400" algn="l" defTabSz="914400" rtl="0" eaLnBrk="1" latinLnBrk="0" hangingPunct="1">
              <a:defRPr kern="1200">
                <a:solidFill>
                  <a:srgbClr val="003366"/>
                </a:solidFill>
                <a:latin typeface="Calibri" pitchFamily="34" charset="0"/>
                <a:ea typeface="+mn-ea"/>
                <a:cs typeface="Arial" pitchFamily="34" charset="0"/>
              </a:defRPr>
            </a:lvl8pPr>
            <a:lvl9pPr marL="3657600" algn="l" defTabSz="914400" rtl="0" eaLnBrk="1" latinLnBrk="0" hangingPunct="1">
              <a:defRPr kern="1200">
                <a:solidFill>
                  <a:srgbClr val="003366"/>
                </a:solidFill>
                <a:latin typeface="Calibri" pitchFamily="34" charset="0"/>
                <a:ea typeface="+mn-ea"/>
                <a:cs typeface="Arial" pitchFamily="34"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a:ln>
                <a:noFill/>
              </a:ln>
              <a:solidFill>
                <a:prstClr val="black"/>
              </a:solidFill>
              <a:effectLst/>
              <a:uLnTx/>
              <a:uFillTx/>
            </a:endParaRPr>
          </a:p>
        </xdr:txBody>
      </xdr:sp>
    </xdr:grpSp>
    <xdr:clientData/>
  </xdr:twoCellAnchor>
  <xdr:twoCellAnchor>
    <xdr:from>
      <xdr:col>2</xdr:col>
      <xdr:colOff>182444</xdr:colOff>
      <xdr:row>7</xdr:row>
      <xdr:rowOff>173674</xdr:rowOff>
    </xdr:from>
    <xdr:to>
      <xdr:col>12</xdr:col>
      <xdr:colOff>740403</xdr:colOff>
      <xdr:row>17</xdr:row>
      <xdr:rowOff>92410</xdr:rowOff>
    </xdr:to>
    <xdr:sp macro="" textlink="">
      <xdr:nvSpPr>
        <xdr:cNvPr id="5" name="TextBox 8">
          <a:extLst>
            <a:ext uri="{FF2B5EF4-FFF2-40B4-BE49-F238E27FC236}">
              <a16:creationId xmlns:a16="http://schemas.microsoft.com/office/drawing/2014/main" id="{2A9DBBFE-F1A2-174E-2FFB-1F49D1FD1CE8}"/>
            </a:ext>
          </a:extLst>
        </xdr:cNvPr>
        <xdr:cNvSpPr txBox="1"/>
      </xdr:nvSpPr>
      <xdr:spPr>
        <a:xfrm>
          <a:off x="1706444" y="1507174"/>
          <a:ext cx="8177959" cy="1823736"/>
        </a:xfrm>
        <a:prstGeom prst="rect">
          <a:avLst/>
        </a:prstGeom>
      </xdr:spPr>
      <xdr:txBody>
        <a:bodyPr wrap="square" lIns="0" tIns="0" rIns="0" bIns="0" rtlCol="0" anchor="ctr">
          <a:noAutofit/>
        </a:bodyPr>
        <a:lstStyle>
          <a:defPPr>
            <a:defRPr lang="fr-FR"/>
          </a:defPPr>
          <a:lvl1pPr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1pPr>
          <a:lvl2pPr marL="4572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2pPr>
          <a:lvl3pPr marL="9144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3pPr>
          <a:lvl4pPr marL="13716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4pPr>
          <a:lvl5pPr marL="1828800" algn="l" rtl="0" eaLnBrk="0" fontAlgn="base" hangingPunct="0">
            <a:spcBef>
              <a:spcPct val="20000"/>
            </a:spcBef>
            <a:spcAft>
              <a:spcPct val="0"/>
            </a:spcAft>
            <a:buClr>
              <a:srgbClr val="993366"/>
            </a:buClr>
            <a:buFont typeface="Wingdings" pitchFamily="2" charset="2"/>
            <a:buChar char="•"/>
            <a:defRPr kern="1200">
              <a:solidFill>
                <a:srgbClr val="003366"/>
              </a:solidFill>
              <a:latin typeface="Calibri" pitchFamily="34" charset="0"/>
              <a:ea typeface="+mn-ea"/>
              <a:cs typeface="Arial" pitchFamily="34" charset="0"/>
            </a:defRPr>
          </a:lvl5pPr>
          <a:lvl6pPr marL="2286000" algn="l" defTabSz="914400" rtl="0" eaLnBrk="1" latinLnBrk="0" hangingPunct="1">
            <a:defRPr kern="1200">
              <a:solidFill>
                <a:srgbClr val="003366"/>
              </a:solidFill>
              <a:latin typeface="Calibri" pitchFamily="34" charset="0"/>
              <a:ea typeface="+mn-ea"/>
              <a:cs typeface="Arial" pitchFamily="34" charset="0"/>
            </a:defRPr>
          </a:lvl6pPr>
          <a:lvl7pPr marL="2743200" algn="l" defTabSz="914400" rtl="0" eaLnBrk="1" latinLnBrk="0" hangingPunct="1">
            <a:defRPr kern="1200">
              <a:solidFill>
                <a:srgbClr val="003366"/>
              </a:solidFill>
              <a:latin typeface="Calibri" pitchFamily="34" charset="0"/>
              <a:ea typeface="+mn-ea"/>
              <a:cs typeface="Arial" pitchFamily="34" charset="0"/>
            </a:defRPr>
          </a:lvl7pPr>
          <a:lvl8pPr marL="3200400" algn="l" defTabSz="914400" rtl="0" eaLnBrk="1" latinLnBrk="0" hangingPunct="1">
            <a:defRPr kern="1200">
              <a:solidFill>
                <a:srgbClr val="003366"/>
              </a:solidFill>
              <a:latin typeface="Calibri" pitchFamily="34" charset="0"/>
              <a:ea typeface="+mn-ea"/>
              <a:cs typeface="Arial" pitchFamily="34" charset="0"/>
            </a:defRPr>
          </a:lvl8pPr>
          <a:lvl9pPr marL="3657600" algn="l" defTabSz="914400" rtl="0" eaLnBrk="1" latinLnBrk="0" hangingPunct="1">
            <a:defRPr kern="1200">
              <a:solidFill>
                <a:srgbClr val="003366"/>
              </a:solidFill>
              <a:latin typeface="Calibri" pitchFamily="34" charset="0"/>
              <a:ea typeface="+mn-ea"/>
              <a:cs typeface="Arial" pitchFamily="34" charset="0"/>
            </a:defRPr>
          </a:lvl9pPr>
        </a:lstStyle>
        <a:p>
          <a:pPr defTabSz="914400">
            <a:buNone/>
            <a:defRPr/>
          </a:pPr>
          <a:r>
            <a:rPr lang="fr-FR" sz="3200" b="1" cap="small">
              <a:solidFill>
                <a:schemeClr val="bg1"/>
              </a:solidFill>
              <a:latin typeface="+mn-lt"/>
            </a:rPr>
            <a:t>Observatoire Permanent de la Sécurité des Systèmes d’Information Du Médico-Social (OPSSIMS)</a:t>
          </a:r>
          <a:endParaRPr lang="fr-FR" sz="3200" b="1" cap="all">
            <a:solidFill>
              <a:schemeClr val="bg1"/>
            </a:solidFill>
            <a:latin typeface="+mn-lt"/>
          </a:endParaRPr>
        </a:p>
      </xdr:txBody>
    </xdr:sp>
    <xdr:clientData/>
  </xdr:twoCellAnchor>
  <xdr:twoCellAnchor editAs="oneCell">
    <xdr:from>
      <xdr:col>0</xdr:col>
      <xdr:colOff>253324</xdr:colOff>
      <xdr:row>34</xdr:row>
      <xdr:rowOff>70932</xdr:rowOff>
    </xdr:from>
    <xdr:to>
      <xdr:col>0</xdr:col>
      <xdr:colOff>621287</xdr:colOff>
      <xdr:row>36</xdr:row>
      <xdr:rowOff>54960</xdr:rowOff>
    </xdr:to>
    <xdr:pic>
      <xdr:nvPicPr>
        <xdr:cNvPr id="8" name="Image 7" descr="idée ">
          <a:extLst>
            <a:ext uri="{FF2B5EF4-FFF2-40B4-BE49-F238E27FC236}">
              <a16:creationId xmlns:a16="http://schemas.microsoft.com/office/drawing/2014/main" id="{D5AD3C22-34C2-D5EE-5BE6-84A0134234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3324" y="10548432"/>
          <a:ext cx="364788" cy="36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98955</xdr:colOff>
      <xdr:row>1</xdr:row>
      <xdr:rowOff>60854</xdr:rowOff>
    </xdr:from>
    <xdr:to>
      <xdr:col>3</xdr:col>
      <xdr:colOff>437195</xdr:colOff>
      <xdr:row>2</xdr:row>
      <xdr:rowOff>168804</xdr:rowOff>
    </xdr:to>
    <xdr:pic>
      <xdr:nvPicPr>
        <xdr:cNvPr id="3" name="Image 2" descr="loupe ">
          <a:extLst>
            <a:ext uri="{FF2B5EF4-FFF2-40B4-BE49-F238E27FC236}">
              <a16:creationId xmlns:a16="http://schemas.microsoft.com/office/drawing/2014/main" id="{A099933D-8327-1F40-80CB-D681E8D3A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0861" y="977635"/>
          <a:ext cx="344590" cy="369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693737</xdr:colOff>
      <xdr:row>38</xdr:row>
      <xdr:rowOff>3170</xdr:rowOff>
    </xdr:from>
    <xdr:to>
      <xdr:col>3</xdr:col>
      <xdr:colOff>1151731</xdr:colOff>
      <xdr:row>59</xdr:row>
      <xdr:rowOff>26987</xdr:rowOff>
    </xdr:to>
    <xdr:graphicFrame macro="">
      <xdr:nvGraphicFramePr>
        <xdr:cNvPr id="3" name="Graphique 2">
          <a:extLst>
            <a:ext uri="{FF2B5EF4-FFF2-40B4-BE49-F238E27FC236}">
              <a16:creationId xmlns:a16="http://schemas.microsoft.com/office/drawing/2014/main" id="{CE14FA61-C7F1-7DBA-3CDB-2D2B943A4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769143</xdr:colOff>
      <xdr:row>38</xdr:row>
      <xdr:rowOff>38889</xdr:rowOff>
    </xdr:from>
    <xdr:to>
      <xdr:col>9</xdr:col>
      <xdr:colOff>473075</xdr:colOff>
      <xdr:row>57</xdr:row>
      <xdr:rowOff>59530</xdr:rowOff>
    </xdr:to>
    <xdr:graphicFrame macro="">
      <xdr:nvGraphicFramePr>
        <xdr:cNvPr id="5" name="Graphique 4">
          <a:extLst>
            <a:ext uri="{FF2B5EF4-FFF2-40B4-BE49-F238E27FC236}">
              <a16:creationId xmlns:a16="http://schemas.microsoft.com/office/drawing/2014/main" id="{F01C9523-C4D1-A0B7-1D06-B9568D2828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124619</xdr:colOff>
      <xdr:row>11</xdr:row>
      <xdr:rowOff>207961</xdr:rowOff>
    </xdr:from>
    <xdr:to>
      <xdr:col>0</xdr:col>
      <xdr:colOff>962767</xdr:colOff>
      <xdr:row>13</xdr:row>
      <xdr:rowOff>313530</xdr:rowOff>
    </xdr:to>
    <xdr:pic>
      <xdr:nvPicPr>
        <xdr:cNvPr id="4" name="Image 3" descr="liste ">
          <a:extLst>
            <a:ext uri="{FF2B5EF4-FFF2-40B4-BE49-F238E27FC236}">
              <a16:creationId xmlns:a16="http://schemas.microsoft.com/office/drawing/2014/main" id="{B0EB7833-4BB1-FBDD-31E6-5EB610B313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619" y="3886992"/>
          <a:ext cx="838148" cy="879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207963</xdr:colOff>
      <xdr:row>61</xdr:row>
      <xdr:rowOff>285749</xdr:rowOff>
    </xdr:from>
    <xdr:to>
      <xdr:col>0</xdr:col>
      <xdr:colOff>963545</xdr:colOff>
      <xdr:row>63</xdr:row>
      <xdr:rowOff>142873</xdr:rowOff>
    </xdr:to>
    <xdr:pic>
      <xdr:nvPicPr>
        <xdr:cNvPr id="6" name="Image 5" descr="lister ">
          <a:extLst>
            <a:ext uri="{FF2B5EF4-FFF2-40B4-BE49-F238E27FC236}">
              <a16:creationId xmlns:a16="http://schemas.microsoft.com/office/drawing/2014/main" id="{0A6398E6-821C-9551-9516-37F8D05528B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963" y="15239999"/>
          <a:ext cx="749232" cy="75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4224339</xdr:colOff>
      <xdr:row>97</xdr:row>
      <xdr:rowOff>115888</xdr:rowOff>
    </xdr:from>
    <xdr:to>
      <xdr:col>1</xdr:col>
      <xdr:colOff>4857751</xdr:colOff>
      <xdr:row>99</xdr:row>
      <xdr:rowOff>152047</xdr:rowOff>
    </xdr:to>
    <xdr:pic>
      <xdr:nvPicPr>
        <xdr:cNvPr id="9" name="Image 8" descr="loupe ">
          <a:extLst>
            <a:ext uri="{FF2B5EF4-FFF2-40B4-BE49-F238E27FC236}">
              <a16:creationId xmlns:a16="http://schemas.microsoft.com/office/drawing/2014/main" id="{58E72999-D1C8-20B9-00BF-0D5AE5D723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55433" y="31703169"/>
          <a:ext cx="633412" cy="655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04.safelinks.protection.outlook.com/?url=https%3A%2F%2Fesante.gouv.fr%2Fcontact%3Fcontact_theme%3Dprogramme_care&amp;data=05%7C02%7Ccassandre.dupuis-belair%40forvismazars.com%7Cae492a436cfd426d387608de46ad9c6d%7Cb9e9ed43edf44755925b76f18f50dbe7%7C0%7C0%7C639025909119429050%7CUnknown%7CTWFpbGZsb3d8eyJFbXB0eU1hcGkiOnRydWUsIlYiOiIwLjAuMDAwMCIsIlAiOiJXaW4zMiIsIkFOIjoiTWFpbCIsIldUIjoyfQ%3D%3D%7C0%7C%7C%7C&amp;sdata=i%2BVtcUUJOeslRwtUE3%2BcHYyjHL%2BaFyaRc6Hs0NQq67I%3D&amp;reserved=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yber.gouv.fr/publications/recommandations-relatives-linterconnexion-dun-si-internet" TargetMode="External"/><Relationship Id="rId13" Type="http://schemas.openxmlformats.org/officeDocument/2006/relationships/hyperlink" Target="https://www.cybermalveillance.gouv.fr/tous-nos-contenus/fiches-reflexes/hameconnage-phishing" TargetMode="External"/><Relationship Id="rId18" Type="http://schemas.openxmlformats.org/officeDocument/2006/relationships/hyperlink" Target="https://esante.gouv.fr/sites/default/files/media_entity/documents/ANS_GUIDECYBER_PHASE%201-EXE%20-V2.pdf" TargetMode="External"/><Relationship Id="rId3" Type="http://schemas.openxmlformats.org/officeDocument/2006/relationships/hyperlink" Target="https://cyber.gouv.fr/sites/default/files/2018/11/guide-cartographie-systeme-information-anssi-pa-046.pdf" TargetMode="External"/><Relationship Id="rId21" Type="http://schemas.openxmlformats.org/officeDocument/2006/relationships/drawing" Target="../drawings/drawing3.xml"/><Relationship Id="rId7" Type="http://schemas.openxmlformats.org/officeDocument/2006/relationships/hyperlink" Target="https://cyber.gouv.fr/publications/recommandations-relatives-ladministration-securisee-des-si" TargetMode="External"/><Relationship Id="rId12" Type="http://schemas.openxmlformats.org/officeDocument/2006/relationships/hyperlink" Target="https://www.cnil.fr/sites/default/files/atoms/files/referentiel_relatif_aux_traitements_de_donnees_personnelles_pour_le_suivi_social_et_medico-social_des_personnes_agees_en_situation_de_handicap_ou_en_difficulte.pdf" TargetMode="External"/><Relationship Id="rId17" Type="http://schemas.openxmlformats.org/officeDocument/2006/relationships/hyperlink" Target="https://esante.gouv.fr/produits-services/cert-sante" TargetMode="External"/><Relationship Id="rId2" Type="http://schemas.openxmlformats.org/officeDocument/2006/relationships/hyperlink" Target="https://cyber.gouv.fr/publications/guide-dhygiene-informatique" TargetMode="External"/><Relationship Id="rId16" Type="http://schemas.openxmlformats.org/officeDocument/2006/relationships/hyperlink" Target="https://www.cybermalveillance.gouv.fr/" TargetMode="External"/><Relationship Id="rId20" Type="http://schemas.openxmlformats.org/officeDocument/2006/relationships/printerSettings" Target="../printerSettings/printerSettings3.bin"/><Relationship Id="rId1" Type="http://schemas.openxmlformats.org/officeDocument/2006/relationships/hyperlink" Target="https://www.cybermalveillance.gouv.fr/tous-nos-contenus/bonnes-pratiques/mises-a-jour" TargetMode="External"/><Relationship Id="rId6" Type="http://schemas.openxmlformats.org/officeDocument/2006/relationships/hyperlink" Target="https://www.cybermalveillance.gouv.fr/tous-nos-contenus/bonnes-pratiques/securite-usages-pro-perso" TargetMode="External"/><Relationship Id="rId11" Type="http://schemas.openxmlformats.org/officeDocument/2006/relationships/hyperlink" Target="../Pourquoi%20et%20comment%20bien%20g&#233;rer%20ses%20sauvegardes?" TargetMode="External"/><Relationship Id="rId5" Type="http://schemas.openxmlformats.org/officeDocument/2006/relationships/hyperlink" Target="https://cyber.gouv.fr/publications/recommandations-relatives-lauthentification-multifacteur-et-aux-mots-de-passe" TargetMode="External"/><Relationship Id="rId15" Type="http://schemas.openxmlformats.org/officeDocument/2006/relationships/hyperlink" Target="https://cyber.gouv.fr/publications/recommandations-sur-le-nomadisme-numerique" TargetMode="External"/><Relationship Id="rId10" Type="http://schemas.openxmlformats.org/officeDocument/2006/relationships/hyperlink" Target="https://cyber.gouv.fr/publications/recommandations-pour-choisir-des-pare-feux-maitrises-dans-les-zones-exposees-internet" TargetMode="External"/><Relationship Id="rId19" Type="http://schemas.openxmlformats.org/officeDocument/2006/relationships/hyperlink" Target="https://esante.gouv.fr/essms/cybersecurite" TargetMode="External"/><Relationship Id="rId4" Type="http://schemas.openxmlformats.org/officeDocument/2006/relationships/hyperlink" Target="https://www.cybermalveillance.gouv.fr/tous-nos-contenus/bonnes-pratiques/mots-de-passe" TargetMode="External"/><Relationship Id="rId9" Type="http://schemas.openxmlformats.org/officeDocument/2006/relationships/hyperlink" Target="https://www.cybermalveillance.gouv.fr/tous-nos-contenus/bonnes-pratiques/antivirus" TargetMode="External"/><Relationship Id="rId14" Type="http://schemas.openxmlformats.org/officeDocument/2006/relationships/hyperlink" Target="https://cyber.gouv.fr/publications/bonnes-pratiques-lusage-des-professionnels-en-deplac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41DB-8682-4678-AE47-5B0DB139712A}">
  <dimension ref="A1:AQ291"/>
  <sheetViews>
    <sheetView tabSelected="1" zoomScale="94" zoomScaleNormal="70" workbookViewId="0">
      <selection activeCell="U23" sqref="U23"/>
    </sheetView>
  </sheetViews>
  <sheetFormatPr baseColWidth="10" defaultColWidth="11.453125" defaultRowHeight="14.5"/>
  <cols>
    <col min="18" max="43" width="11.453125" style="6"/>
  </cols>
  <sheetData>
    <row r="1" spans="1:17">
      <c r="A1" s="6"/>
      <c r="B1" s="6"/>
      <c r="C1" s="6"/>
      <c r="D1" s="6"/>
      <c r="E1" s="6"/>
      <c r="F1" s="6"/>
      <c r="G1" s="6"/>
      <c r="H1" s="6"/>
      <c r="I1" s="6"/>
      <c r="J1" s="6"/>
      <c r="K1" s="6"/>
      <c r="L1" s="6"/>
      <c r="M1" s="6"/>
      <c r="N1" s="6"/>
      <c r="O1" s="6"/>
      <c r="P1" s="6"/>
      <c r="Q1" s="6"/>
    </row>
    <row r="2" spans="1:17">
      <c r="A2" s="6"/>
      <c r="B2" s="6"/>
      <c r="C2" s="6"/>
      <c r="D2" s="6"/>
      <c r="E2" s="6"/>
      <c r="F2" s="6"/>
      <c r="G2" s="6"/>
      <c r="H2" s="6"/>
      <c r="I2" s="6"/>
      <c r="J2" s="6"/>
      <c r="K2" s="6"/>
      <c r="L2" s="6"/>
      <c r="M2" s="6"/>
      <c r="N2" s="6"/>
      <c r="O2" s="6"/>
      <c r="P2" s="6"/>
      <c r="Q2" s="6"/>
    </row>
    <row r="3" spans="1:17">
      <c r="A3" s="6"/>
      <c r="B3" s="6"/>
      <c r="C3" s="6"/>
      <c r="D3" s="6"/>
      <c r="E3" s="6"/>
      <c r="F3" s="6"/>
      <c r="G3" s="6"/>
      <c r="H3" s="6"/>
      <c r="I3" s="6"/>
      <c r="J3" s="6"/>
      <c r="K3" s="6"/>
      <c r="L3" s="6"/>
      <c r="M3" s="6"/>
      <c r="N3" s="6"/>
      <c r="O3" s="6"/>
      <c r="P3" s="6"/>
      <c r="Q3" s="6"/>
    </row>
    <row r="4" spans="1:17">
      <c r="A4" s="6"/>
      <c r="B4" s="6"/>
      <c r="C4" s="6"/>
      <c r="D4" s="6"/>
      <c r="E4" s="6"/>
      <c r="F4" s="6"/>
      <c r="G4" s="6"/>
      <c r="H4" s="6"/>
      <c r="I4" s="6"/>
      <c r="J4" s="6"/>
      <c r="K4" s="6"/>
      <c r="L4" s="6"/>
      <c r="M4" s="6"/>
      <c r="N4" s="6"/>
      <c r="O4" s="6"/>
      <c r="P4" s="6"/>
      <c r="Q4" s="6"/>
    </row>
    <row r="5" spans="1:17">
      <c r="A5" s="6"/>
      <c r="B5" s="222"/>
      <c r="C5" s="222"/>
      <c r="D5" s="222"/>
      <c r="E5" s="222"/>
      <c r="F5" s="222"/>
      <c r="G5" s="6"/>
      <c r="H5" s="6"/>
      <c r="I5" s="6"/>
      <c r="J5" s="6"/>
      <c r="K5" s="6"/>
      <c r="L5" s="6"/>
      <c r="M5" s="6"/>
      <c r="N5" s="6"/>
      <c r="O5" s="6"/>
      <c r="P5" s="6"/>
      <c r="Q5" s="6"/>
    </row>
    <row r="6" spans="1:17">
      <c r="A6" s="6"/>
      <c r="B6" s="222"/>
      <c r="C6" s="222"/>
      <c r="D6" s="222"/>
      <c r="E6" s="222"/>
      <c r="F6" s="222"/>
      <c r="G6" s="6"/>
      <c r="H6" s="6"/>
      <c r="I6" s="6"/>
      <c r="J6" s="6"/>
      <c r="K6" s="6"/>
      <c r="L6" s="6"/>
      <c r="M6" s="6"/>
      <c r="N6" s="6"/>
      <c r="O6" s="6"/>
      <c r="P6" s="6"/>
      <c r="Q6" s="6"/>
    </row>
    <row r="7" spans="1:17">
      <c r="A7" s="6"/>
      <c r="B7" s="222"/>
      <c r="C7" s="222"/>
      <c r="D7" s="222"/>
      <c r="E7" s="222"/>
      <c r="F7" s="222"/>
      <c r="G7" s="6"/>
      <c r="H7" s="6"/>
      <c r="I7" s="6"/>
      <c r="J7" s="6"/>
      <c r="K7" s="6"/>
      <c r="L7" s="6"/>
      <c r="M7" s="6"/>
      <c r="N7" s="6"/>
      <c r="O7" s="6"/>
      <c r="P7" s="6"/>
      <c r="Q7" s="6"/>
    </row>
    <row r="8" spans="1:17" s="6" customFormat="1"/>
    <row r="9" spans="1:17" s="6" customFormat="1"/>
    <row r="10" spans="1:17" s="6" customFormat="1"/>
    <row r="11" spans="1:17" s="6" customFormat="1"/>
    <row r="12" spans="1:17" s="6" customFormat="1"/>
    <row r="13" spans="1:17" s="6" customFormat="1"/>
    <row r="14" spans="1:17" s="6" customFormat="1"/>
    <row r="15" spans="1:17" s="6" customFormat="1"/>
    <row r="16" spans="1:17" s="6" customFormat="1"/>
    <row r="17" spans="1:17" s="6" customFormat="1"/>
    <row r="18" spans="1:17" s="6" customFormat="1"/>
    <row r="19" spans="1:17" s="6" customFormat="1"/>
    <row r="20" spans="1:17" s="6" customFormat="1"/>
    <row r="21" spans="1:17" ht="26">
      <c r="A21" s="77"/>
      <c r="B21" s="245" t="s">
        <v>0</v>
      </c>
      <c r="C21" s="245"/>
      <c r="D21" s="245"/>
      <c r="E21" s="245"/>
      <c r="F21" s="245"/>
      <c r="G21" s="245"/>
      <c r="H21" s="245"/>
      <c r="I21" s="245"/>
      <c r="J21" s="245"/>
      <c r="K21" s="245"/>
      <c r="L21" s="245"/>
      <c r="M21" s="245"/>
      <c r="N21" s="245"/>
      <c r="O21" s="77"/>
      <c r="P21" s="77"/>
      <c r="Q21" s="77"/>
    </row>
    <row r="22" spans="1:17">
      <c r="A22" s="6"/>
      <c r="B22" s="6"/>
      <c r="C22" s="6"/>
      <c r="D22" s="6"/>
      <c r="E22" s="6"/>
      <c r="F22" s="6"/>
      <c r="G22" s="6"/>
      <c r="H22" s="6"/>
      <c r="I22" s="6"/>
      <c r="J22" s="6"/>
      <c r="K22" s="6"/>
      <c r="L22" s="6"/>
      <c r="M22" s="6"/>
      <c r="N22" s="6"/>
      <c r="O22" s="6"/>
      <c r="P22" s="6"/>
      <c r="Q22" s="6"/>
    </row>
    <row r="23" spans="1:17" ht="276.64999999999998" customHeight="1">
      <c r="A23" s="6"/>
      <c r="B23" s="244" t="s">
        <v>362</v>
      </c>
      <c r="C23" s="244"/>
      <c r="D23" s="244"/>
      <c r="E23" s="244"/>
      <c r="F23" s="244"/>
      <c r="G23" s="244"/>
      <c r="H23" s="244"/>
      <c r="I23" s="244"/>
      <c r="J23" s="244"/>
      <c r="K23" s="244"/>
      <c r="L23" s="244"/>
      <c r="M23" s="244"/>
      <c r="N23" s="244"/>
      <c r="O23" s="6"/>
      <c r="P23" s="6"/>
      <c r="Q23" s="6"/>
    </row>
    <row r="24" spans="1:17">
      <c r="A24" s="6"/>
      <c r="B24" s="6"/>
      <c r="C24" s="6"/>
      <c r="D24" s="6"/>
      <c r="E24" s="6"/>
      <c r="F24" s="6"/>
      <c r="G24" s="6"/>
      <c r="H24" s="6"/>
      <c r="I24" s="6"/>
      <c r="J24" s="6"/>
      <c r="K24" s="6"/>
      <c r="L24" s="6"/>
      <c r="M24" s="6"/>
      <c r="N24" s="6"/>
      <c r="O24" s="6"/>
      <c r="P24" s="6"/>
      <c r="Q24" s="6"/>
    </row>
    <row r="25" spans="1:17" ht="26">
      <c r="A25" s="77"/>
      <c r="B25" s="245" t="s">
        <v>1</v>
      </c>
      <c r="C25" s="245"/>
      <c r="D25" s="245"/>
      <c r="E25" s="245"/>
      <c r="F25" s="245"/>
      <c r="G25" s="245"/>
      <c r="H25" s="245"/>
      <c r="I25" s="245"/>
      <c r="J25" s="245"/>
      <c r="K25" s="245"/>
      <c r="L25" s="245"/>
      <c r="M25" s="245"/>
      <c r="N25" s="245"/>
      <c r="O25" s="77"/>
      <c r="P25" s="77"/>
      <c r="Q25" s="77"/>
    </row>
    <row r="26" spans="1:17">
      <c r="A26" s="78"/>
      <c r="B26" s="78"/>
      <c r="C26" s="6"/>
      <c r="D26" s="6"/>
      <c r="E26" s="6"/>
      <c r="F26" s="6"/>
      <c r="G26" s="6"/>
      <c r="H26" s="6"/>
      <c r="I26" s="6"/>
      <c r="J26" s="6"/>
      <c r="K26" s="6"/>
      <c r="L26" s="6"/>
      <c r="M26" s="6"/>
      <c r="N26" s="6"/>
      <c r="O26" s="6"/>
      <c r="P26" s="6"/>
      <c r="Q26" s="6"/>
    </row>
    <row r="27" spans="1:17">
      <c r="A27" s="6"/>
      <c r="B27" s="177" t="s">
        <v>2</v>
      </c>
      <c r="D27" s="6"/>
      <c r="E27" s="6"/>
      <c r="F27" s="6"/>
      <c r="G27" s="6"/>
      <c r="H27" s="6"/>
      <c r="I27" s="6"/>
      <c r="J27" s="6"/>
      <c r="K27" s="6"/>
      <c r="L27" s="6"/>
      <c r="M27" s="6"/>
      <c r="N27" s="6"/>
      <c r="O27" s="6"/>
      <c r="P27" s="6"/>
      <c r="Q27" s="6"/>
    </row>
    <row r="28" spans="1:17">
      <c r="A28" s="6"/>
      <c r="B28" s="90" t="s">
        <v>310</v>
      </c>
      <c r="C28" s="6"/>
      <c r="D28" s="6"/>
      <c r="E28" s="6"/>
      <c r="F28" s="6"/>
      <c r="G28" s="6"/>
      <c r="H28" s="6"/>
      <c r="I28" s="6"/>
      <c r="J28" s="6"/>
      <c r="K28" s="6"/>
      <c r="L28" s="6"/>
      <c r="M28" s="6"/>
      <c r="N28" s="6"/>
      <c r="O28" s="6"/>
      <c r="P28" s="6"/>
      <c r="Q28" s="6"/>
    </row>
    <row r="29" spans="1:17">
      <c r="A29" s="6"/>
      <c r="B29" s="6"/>
      <c r="C29" s="6" t="s">
        <v>3</v>
      </c>
      <c r="D29" s="6"/>
      <c r="E29" s="6"/>
      <c r="F29" s="6"/>
      <c r="G29" s="6"/>
      <c r="H29" s="6"/>
      <c r="I29" s="6"/>
      <c r="J29" s="6"/>
      <c r="K29" s="6"/>
      <c r="L29" s="6"/>
      <c r="M29" s="6"/>
      <c r="N29" s="6"/>
      <c r="O29" s="6"/>
      <c r="P29" s="6"/>
      <c r="Q29" s="6"/>
    </row>
    <row r="30" spans="1:17" ht="16.5">
      <c r="A30" s="6"/>
      <c r="B30" s="6"/>
      <c r="C30" s="175" t="s">
        <v>344</v>
      </c>
      <c r="D30" s="6"/>
      <c r="E30" s="6"/>
      <c r="F30" s="6"/>
      <c r="G30" s="6"/>
      <c r="H30" s="6"/>
      <c r="I30" s="6"/>
      <c r="J30" s="6"/>
      <c r="K30" s="6"/>
      <c r="L30" s="6"/>
      <c r="M30" s="6"/>
      <c r="N30" s="6"/>
      <c r="O30" s="6"/>
      <c r="P30" s="6"/>
      <c r="Q30" s="6"/>
    </row>
    <row r="31" spans="1:17" ht="16.5">
      <c r="A31" s="6"/>
      <c r="B31" s="6"/>
      <c r="C31" s="6" t="s">
        <v>4</v>
      </c>
      <c r="D31" s="6"/>
      <c r="E31" s="6"/>
      <c r="F31" s="6"/>
      <c r="G31" s="6"/>
      <c r="H31" s="6"/>
      <c r="I31" s="6"/>
      <c r="J31" s="6"/>
      <c r="K31" s="6"/>
      <c r="L31" s="6"/>
      <c r="M31" s="6"/>
      <c r="N31" s="6"/>
      <c r="O31" s="6"/>
      <c r="P31" s="6"/>
      <c r="Q31" s="6"/>
    </row>
    <row r="32" spans="1:17">
      <c r="A32" s="6"/>
      <c r="B32" s="6"/>
      <c r="C32" s="6" t="s">
        <v>5</v>
      </c>
      <c r="M32" s="6"/>
      <c r="N32" s="6"/>
      <c r="O32" s="6"/>
      <c r="P32" s="6"/>
      <c r="Q32" s="6"/>
    </row>
    <row r="33" spans="1:17">
      <c r="A33" s="6"/>
      <c r="B33" s="6"/>
      <c r="C33" s="6" t="s">
        <v>309</v>
      </c>
      <c r="D33" s="6"/>
      <c r="E33" s="6"/>
      <c r="F33" s="6"/>
      <c r="G33" s="6"/>
      <c r="H33" s="6"/>
      <c r="I33" s="6"/>
      <c r="J33" s="6"/>
      <c r="K33" s="6"/>
      <c r="L33" s="6"/>
      <c r="M33" s="6"/>
      <c r="N33" s="6"/>
      <c r="O33" s="6"/>
      <c r="P33" s="6"/>
      <c r="Q33" s="6"/>
    </row>
    <row r="34" spans="1:17">
      <c r="A34" s="6"/>
      <c r="B34" s="6"/>
      <c r="D34" s="6"/>
      <c r="E34" s="6"/>
      <c r="F34" s="6"/>
      <c r="G34" s="6"/>
      <c r="H34" s="6"/>
      <c r="I34" s="6"/>
      <c r="J34" s="6"/>
      <c r="K34" s="6"/>
      <c r="L34" s="6"/>
      <c r="M34" s="6"/>
      <c r="N34" s="6"/>
      <c r="O34" s="6"/>
      <c r="P34" s="6"/>
      <c r="Q34" s="6"/>
    </row>
    <row r="35" spans="1:17">
      <c r="A35" s="6"/>
      <c r="B35" s="6"/>
      <c r="C35" s="6"/>
      <c r="E35" s="6"/>
      <c r="F35" s="6"/>
      <c r="G35" s="6"/>
      <c r="H35" s="6"/>
      <c r="I35" s="6"/>
      <c r="J35" s="6"/>
      <c r="K35" s="6"/>
      <c r="L35" s="6"/>
      <c r="M35" s="6"/>
      <c r="N35" s="6"/>
      <c r="O35" s="6"/>
      <c r="P35" s="6"/>
      <c r="Q35" s="6"/>
    </row>
    <row r="36" spans="1:17">
      <c r="A36" s="6"/>
      <c r="B36" s="176" t="s">
        <v>345</v>
      </c>
      <c r="C36" s="6"/>
      <c r="D36" s="6"/>
      <c r="E36" s="6"/>
      <c r="F36" s="6"/>
      <c r="G36" s="6"/>
      <c r="H36" s="6"/>
      <c r="I36" s="6"/>
      <c r="J36" s="6"/>
      <c r="K36" s="6"/>
      <c r="L36" s="6"/>
      <c r="M36" s="6"/>
      <c r="N36" s="6"/>
      <c r="O36" s="6"/>
      <c r="P36" s="6"/>
      <c r="Q36" s="6"/>
    </row>
    <row r="37" spans="1:17">
      <c r="A37" s="6"/>
      <c r="C37" s="6"/>
      <c r="D37" s="6"/>
      <c r="E37" s="6"/>
      <c r="F37" s="6"/>
      <c r="G37" s="6"/>
      <c r="H37" s="6"/>
      <c r="I37" s="6"/>
      <c r="J37" s="6"/>
      <c r="L37" s="6"/>
      <c r="M37" s="6"/>
      <c r="N37" s="6"/>
      <c r="O37" s="6"/>
      <c r="P37" s="6"/>
      <c r="Q37" s="6"/>
    </row>
    <row r="38" spans="1:17">
      <c r="A38" s="6"/>
      <c r="B38" s="6"/>
      <c r="C38" s="6"/>
      <c r="D38" s="6"/>
      <c r="E38" s="6"/>
      <c r="F38" s="6"/>
      <c r="G38" s="6"/>
      <c r="H38" s="6"/>
      <c r="I38" s="6"/>
      <c r="J38" s="6"/>
      <c r="K38" s="6"/>
      <c r="L38" s="6"/>
      <c r="M38" s="6"/>
      <c r="N38" s="6"/>
      <c r="O38" s="6"/>
      <c r="P38" s="6"/>
      <c r="Q38" s="6"/>
    </row>
    <row r="39" spans="1:17" ht="26">
      <c r="A39" s="77"/>
      <c r="B39" s="245" t="s">
        <v>6</v>
      </c>
      <c r="C39" s="245"/>
      <c r="D39" s="245"/>
      <c r="E39" s="245"/>
      <c r="F39" s="245"/>
      <c r="G39" s="245"/>
      <c r="H39" s="245"/>
      <c r="I39" s="245"/>
      <c r="J39" s="245"/>
      <c r="K39" s="245"/>
      <c r="L39" s="245"/>
      <c r="M39" s="245"/>
      <c r="N39" s="245"/>
      <c r="O39" s="77"/>
      <c r="P39" s="77"/>
      <c r="Q39" s="77"/>
    </row>
    <row r="40" spans="1:17">
      <c r="A40" s="78"/>
      <c r="B40" s="6"/>
      <c r="C40" s="6"/>
      <c r="D40" s="6"/>
      <c r="E40" s="6"/>
      <c r="F40" s="6"/>
      <c r="G40" s="6"/>
      <c r="H40" s="6"/>
      <c r="I40" s="6"/>
      <c r="J40" s="6"/>
      <c r="K40" s="6"/>
      <c r="L40" s="6"/>
      <c r="M40" s="6"/>
      <c r="N40" s="6"/>
      <c r="O40" s="6"/>
      <c r="P40" s="6"/>
      <c r="Q40" s="6"/>
    </row>
    <row r="41" spans="1:17">
      <c r="A41" s="6"/>
      <c r="B41" s="6" t="s">
        <v>7</v>
      </c>
      <c r="C41" s="6"/>
      <c r="D41" s="6"/>
      <c r="E41" s="6"/>
      <c r="F41" s="6"/>
      <c r="G41" s="6"/>
      <c r="H41" s="6"/>
      <c r="I41" s="6"/>
      <c r="J41" s="6"/>
      <c r="K41" s="6"/>
      <c r="L41" s="6"/>
      <c r="M41" s="6"/>
      <c r="N41" s="6"/>
      <c r="O41" s="6"/>
      <c r="P41" s="6"/>
      <c r="Q41" s="6"/>
    </row>
    <row r="42" spans="1:17">
      <c r="A42" s="6"/>
      <c r="B42" s="90" t="s">
        <v>8</v>
      </c>
      <c r="C42" s="6"/>
      <c r="D42" s="6"/>
      <c r="E42" s="6"/>
      <c r="F42" s="6"/>
      <c r="G42" s="6"/>
      <c r="H42" s="6"/>
      <c r="I42" s="6"/>
      <c r="J42" s="6"/>
      <c r="K42" s="6"/>
      <c r="L42" s="6"/>
      <c r="M42" s="6"/>
      <c r="N42" s="6"/>
      <c r="O42" s="6"/>
      <c r="P42" s="6"/>
      <c r="Q42" s="6"/>
    </row>
    <row r="43" spans="1:17">
      <c r="A43" s="6"/>
      <c r="B43" s="6"/>
      <c r="C43" s="6" t="s">
        <v>9</v>
      </c>
      <c r="D43" s="6"/>
      <c r="E43" s="6"/>
      <c r="F43" s="6"/>
      <c r="G43" s="6"/>
      <c r="H43" s="6"/>
      <c r="I43" s="6"/>
      <c r="J43" s="6"/>
      <c r="K43" s="6"/>
      <c r="L43" s="6"/>
      <c r="M43" s="6"/>
      <c r="N43" s="6"/>
      <c r="O43" s="6"/>
      <c r="P43" s="6"/>
      <c r="Q43" s="6"/>
    </row>
    <row r="44" spans="1:17">
      <c r="A44" s="6"/>
      <c r="B44" s="6"/>
      <c r="C44" s="6" t="s">
        <v>10</v>
      </c>
      <c r="D44" s="6"/>
      <c r="E44" s="6"/>
      <c r="F44" s="6"/>
      <c r="G44" s="6"/>
      <c r="H44" s="6"/>
      <c r="I44" s="6"/>
      <c r="J44" s="6"/>
      <c r="K44" s="6"/>
      <c r="L44" s="6"/>
      <c r="M44" s="6"/>
      <c r="N44" s="6"/>
      <c r="O44" s="6"/>
      <c r="P44" s="6"/>
      <c r="Q44" s="6"/>
    </row>
    <row r="45" spans="1:17">
      <c r="A45" s="6"/>
      <c r="B45" s="6"/>
      <c r="C45" s="6" t="s">
        <v>11</v>
      </c>
      <c r="D45" s="6"/>
      <c r="E45" s="6"/>
      <c r="F45" s="6"/>
      <c r="G45" s="6"/>
      <c r="H45" s="6"/>
      <c r="I45" s="6"/>
      <c r="J45" s="6"/>
      <c r="K45" s="6"/>
      <c r="L45" s="6"/>
      <c r="M45" s="6"/>
      <c r="N45" s="6"/>
      <c r="O45" s="6"/>
      <c r="P45" s="6"/>
      <c r="Q45" s="6"/>
    </row>
    <row r="46" spans="1:17">
      <c r="A46" s="6"/>
      <c r="B46" s="6"/>
      <c r="C46" s="6" t="s">
        <v>12</v>
      </c>
      <c r="D46" s="6"/>
      <c r="E46" s="6"/>
      <c r="F46" s="6"/>
      <c r="G46" s="6"/>
      <c r="H46" s="6"/>
      <c r="I46" s="6"/>
      <c r="J46" s="6"/>
      <c r="K46" s="6"/>
      <c r="L46" s="6"/>
      <c r="M46" s="6"/>
      <c r="N46" s="6"/>
      <c r="O46" s="6"/>
      <c r="P46" s="6"/>
      <c r="Q46" s="6"/>
    </row>
    <row r="47" spans="1:17" ht="36.75" customHeight="1">
      <c r="A47" s="6"/>
      <c r="B47" s="246" t="s">
        <v>346</v>
      </c>
      <c r="C47" s="246"/>
      <c r="D47" s="246"/>
      <c r="E47" s="246"/>
      <c r="F47" s="246"/>
      <c r="G47" s="246"/>
      <c r="H47" s="246"/>
      <c r="I47" s="246"/>
      <c r="J47" s="246"/>
      <c r="K47" s="246"/>
      <c r="L47" s="246"/>
      <c r="M47" s="246"/>
      <c r="N47" s="246"/>
      <c r="O47" s="246"/>
      <c r="P47" s="246"/>
      <c r="Q47" s="246"/>
    </row>
    <row r="48" spans="1:17">
      <c r="A48" s="6"/>
      <c r="B48" s="6"/>
      <c r="C48" s="6"/>
      <c r="D48" s="6"/>
      <c r="E48" s="6"/>
      <c r="F48" s="6"/>
      <c r="G48" s="6"/>
      <c r="H48" s="6"/>
      <c r="I48" s="6"/>
      <c r="J48" s="6"/>
      <c r="K48" s="6"/>
      <c r="L48" s="6"/>
      <c r="M48" s="6"/>
      <c r="N48" s="6"/>
      <c r="O48" s="6"/>
      <c r="P48" s="6"/>
      <c r="Q48" s="6"/>
    </row>
    <row r="49" spans="1:17" ht="33" customHeight="1">
      <c r="A49" s="211"/>
      <c r="B49" s="221" t="s">
        <v>361</v>
      </c>
      <c r="C49" s="211"/>
      <c r="D49" s="211"/>
      <c r="E49" s="211"/>
      <c r="F49" s="211"/>
      <c r="G49" s="211"/>
      <c r="H49" s="211"/>
      <c r="I49" s="211"/>
      <c r="J49" s="211"/>
      <c r="K49" s="211"/>
      <c r="L49" s="211"/>
      <c r="M49" s="211"/>
      <c r="N49" s="211"/>
      <c r="O49" s="211"/>
      <c r="P49" s="211"/>
      <c r="Q49" s="211"/>
    </row>
    <row r="50" spans="1:17" s="6" customFormat="1"/>
    <row r="51" spans="1:17" s="6" customFormat="1"/>
    <row r="52" spans="1:17" s="6" customFormat="1"/>
    <row r="53" spans="1:17" s="6" customFormat="1"/>
    <row r="54" spans="1:17" s="6" customFormat="1"/>
    <row r="55" spans="1:17" s="6" customFormat="1"/>
    <row r="56" spans="1:17" s="6" customFormat="1"/>
    <row r="57" spans="1:17" s="6" customFormat="1"/>
    <row r="58" spans="1:17" s="6" customFormat="1"/>
    <row r="59" spans="1:17" s="6" customFormat="1"/>
    <row r="60" spans="1:17" s="6" customFormat="1"/>
    <row r="61" spans="1:17" s="6" customFormat="1"/>
    <row r="62" spans="1:17" s="6" customFormat="1"/>
    <row r="63" spans="1:17" s="6" customFormat="1"/>
    <row r="64" spans="1:17"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sheetData>
  <sheetProtection selectLockedCells="1" selectUnlockedCells="1"/>
  <mergeCells count="5">
    <mergeCell ref="B23:N23"/>
    <mergeCell ref="B21:N21"/>
    <mergeCell ref="B25:N25"/>
    <mergeCell ref="B39:N39"/>
    <mergeCell ref="B47:Q47"/>
  </mergeCells>
  <hyperlinks>
    <hyperlink ref="B49" r:id="rId1" display="Vous avez des retours à nous partager ? Contactez l'ANS en remplissant le formulaire suivant : https://esante.gouv.fr/contact?contact_theme=programme_care" xr:uid="{2270B8E7-7BF6-4A8F-A2CE-AA637D219CB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B727-9ABA-4527-A38F-411797C377B5}">
  <sheetPr codeName="Feuil1">
    <tabColor rgb="FF000092"/>
  </sheetPr>
  <dimension ref="A1:AF61"/>
  <sheetViews>
    <sheetView zoomScale="90" zoomScaleNormal="90" workbookViewId="0">
      <pane xSplit="2" ySplit="5" topLeftCell="C6" activePane="bottomRight" state="frozen"/>
      <selection pane="topRight" activeCell="C1" sqref="C1"/>
      <selection pane="bottomLeft" activeCell="A6" sqref="A6"/>
      <selection pane="bottomRight" activeCell="A6" sqref="A6:A16"/>
    </sheetView>
  </sheetViews>
  <sheetFormatPr baseColWidth="10" defaultColWidth="11.453125" defaultRowHeight="14"/>
  <cols>
    <col min="1" max="1" width="17.7265625" style="41" customWidth="1"/>
    <col min="2" max="2" width="19" style="41" customWidth="1"/>
    <col min="3" max="3" width="18.1796875" style="76" customWidth="1"/>
    <col min="4" max="4" width="6.54296875" style="41" customWidth="1"/>
    <col min="5" max="5" width="88.7265625" style="41" customWidth="1"/>
    <col min="6" max="6" width="58.54296875" style="41" customWidth="1"/>
    <col min="7" max="7" width="72.54296875" style="41" hidden="1" customWidth="1"/>
    <col min="8" max="8" width="16.81640625" style="41" customWidth="1"/>
    <col min="9" max="9" width="15.81640625" style="41" customWidth="1"/>
    <col min="10" max="10" width="14.54296875" style="41" customWidth="1"/>
    <col min="11" max="11" width="14.1796875" style="41" customWidth="1"/>
    <col min="12" max="12" width="48.1796875" style="41" customWidth="1"/>
    <col min="13" max="16384" width="11.453125" style="41"/>
  </cols>
  <sheetData>
    <row r="1" spans="1:12" ht="72" customHeight="1">
      <c r="A1" s="250" t="s">
        <v>13</v>
      </c>
      <c r="B1" s="250"/>
      <c r="C1" s="250"/>
      <c r="D1" s="250"/>
      <c r="E1" s="250"/>
      <c r="F1" s="250"/>
      <c r="G1" s="250"/>
      <c r="H1" s="250"/>
      <c r="I1" s="250"/>
      <c r="J1" s="250"/>
      <c r="K1" s="250"/>
      <c r="L1" s="250"/>
    </row>
    <row r="2" spans="1:12" ht="20.149999999999999" customHeight="1">
      <c r="A2" s="120"/>
      <c r="B2" s="120"/>
      <c r="C2" s="120"/>
      <c r="D2" s="120"/>
      <c r="E2" s="253" t="s">
        <v>14</v>
      </c>
      <c r="F2" s="254"/>
      <c r="G2" s="123"/>
      <c r="H2" s="123"/>
      <c r="I2" s="120"/>
      <c r="J2" s="120"/>
      <c r="K2" s="120"/>
      <c r="L2" s="120"/>
    </row>
    <row r="3" spans="1:12" ht="14.15" customHeight="1">
      <c r="A3" s="120"/>
      <c r="B3" s="120"/>
      <c r="C3" s="120"/>
      <c r="D3" s="120"/>
      <c r="E3" s="255"/>
      <c r="F3" s="256"/>
      <c r="G3" s="122"/>
      <c r="H3" s="122"/>
      <c r="I3" s="120"/>
      <c r="J3" s="120"/>
      <c r="K3" s="120"/>
      <c r="L3" s="120"/>
    </row>
    <row r="4" spans="1:12" ht="27.75" customHeight="1">
      <c r="A4" s="261" t="s">
        <v>15</v>
      </c>
      <c r="B4" s="261" t="s">
        <v>16</v>
      </c>
      <c r="C4" s="261" t="s">
        <v>17</v>
      </c>
      <c r="D4" s="261" t="s">
        <v>18</v>
      </c>
      <c r="E4" s="261" t="s">
        <v>19</v>
      </c>
      <c r="F4" s="251" t="s">
        <v>364</v>
      </c>
      <c r="G4" s="251"/>
      <c r="H4" s="247" t="s">
        <v>20</v>
      </c>
      <c r="I4" s="248"/>
      <c r="J4" s="248"/>
      <c r="K4" s="248"/>
      <c r="L4" s="249"/>
    </row>
    <row r="5" spans="1:12" ht="57" customHeight="1">
      <c r="A5" s="262"/>
      <c r="B5" s="262"/>
      <c r="C5" s="262"/>
      <c r="D5" s="262"/>
      <c r="E5" s="262"/>
      <c r="F5" s="252"/>
      <c r="G5" s="252"/>
      <c r="H5" s="42" t="s">
        <v>21</v>
      </c>
      <c r="I5" s="42" t="s">
        <v>22</v>
      </c>
      <c r="J5" s="42" t="s">
        <v>23</v>
      </c>
      <c r="K5" s="42" t="s">
        <v>24</v>
      </c>
      <c r="L5" s="42" t="s">
        <v>25</v>
      </c>
    </row>
    <row r="6" spans="1:12" ht="111.65" customHeight="1">
      <c r="A6" s="257" t="s">
        <v>26</v>
      </c>
      <c r="B6" s="263" t="s">
        <v>27</v>
      </c>
      <c r="C6" s="46" t="s">
        <v>28</v>
      </c>
      <c r="D6" s="182">
        <v>1</v>
      </c>
      <c r="E6" s="163" t="s">
        <v>29</v>
      </c>
      <c r="F6" s="152"/>
      <c r="G6" s="124"/>
      <c r="H6" s="43"/>
      <c r="I6" s="44"/>
      <c r="J6" s="45"/>
      <c r="K6" s="45"/>
      <c r="L6" s="128"/>
    </row>
    <row r="7" spans="1:12" ht="107.5" customHeight="1">
      <c r="A7" s="258"/>
      <c r="B7" s="264"/>
      <c r="C7" s="46" t="s">
        <v>28</v>
      </c>
      <c r="D7" s="183">
        <v>2</v>
      </c>
      <c r="E7" s="164" t="s">
        <v>30</v>
      </c>
      <c r="F7" s="152"/>
      <c r="G7" s="47"/>
      <c r="H7" s="48"/>
      <c r="I7" s="49"/>
      <c r="J7" s="50"/>
      <c r="K7" s="50"/>
      <c r="L7" s="129"/>
    </row>
    <row r="8" spans="1:12" ht="98.25" customHeight="1">
      <c r="A8" s="258"/>
      <c r="B8" s="264"/>
      <c r="C8" s="46" t="s">
        <v>28</v>
      </c>
      <c r="D8" s="183">
        <v>3</v>
      </c>
      <c r="E8" s="47" t="s">
        <v>31</v>
      </c>
      <c r="F8" s="152"/>
      <c r="G8" s="47"/>
      <c r="H8" s="48"/>
      <c r="I8" s="49"/>
      <c r="J8" s="50"/>
      <c r="K8" s="50"/>
      <c r="L8" s="129"/>
    </row>
    <row r="9" spans="1:12" ht="101" customHeight="1">
      <c r="A9" s="258"/>
      <c r="B9" s="265"/>
      <c r="C9" s="46" t="s">
        <v>28</v>
      </c>
      <c r="D9" s="182">
        <v>4</v>
      </c>
      <c r="E9" s="51" t="s">
        <v>32</v>
      </c>
      <c r="F9" s="152"/>
      <c r="G9" s="51"/>
      <c r="H9" s="48"/>
      <c r="I9" s="49"/>
      <c r="J9" s="50"/>
      <c r="K9" s="50"/>
      <c r="L9" s="129"/>
    </row>
    <row r="10" spans="1:12" ht="61" customHeight="1">
      <c r="A10" s="258"/>
      <c r="B10" s="268" t="s">
        <v>33</v>
      </c>
      <c r="C10" s="46" t="s">
        <v>28</v>
      </c>
      <c r="D10" s="182">
        <v>5</v>
      </c>
      <c r="E10" s="150" t="s">
        <v>34</v>
      </c>
      <c r="F10" s="52"/>
      <c r="G10" s="52"/>
      <c r="H10" s="48"/>
      <c r="I10" s="49"/>
      <c r="J10" s="50"/>
      <c r="K10" s="50"/>
      <c r="L10" s="129"/>
    </row>
    <row r="11" spans="1:12" ht="59.5" customHeight="1">
      <c r="A11" s="258"/>
      <c r="B11" s="265"/>
      <c r="C11" s="46" t="s">
        <v>28</v>
      </c>
      <c r="D11" s="182">
        <v>6</v>
      </c>
      <c r="E11" s="150" t="s">
        <v>35</v>
      </c>
      <c r="F11" s="52"/>
      <c r="G11" s="52"/>
      <c r="H11" s="48"/>
      <c r="I11" s="49"/>
      <c r="J11" s="50"/>
      <c r="K11" s="50"/>
      <c r="L11" s="129"/>
    </row>
    <row r="12" spans="1:12" ht="91" customHeight="1">
      <c r="A12" s="258"/>
      <c r="B12" s="260" t="s">
        <v>36</v>
      </c>
      <c r="C12" s="46" t="s">
        <v>28</v>
      </c>
      <c r="D12" s="182">
        <v>7</v>
      </c>
      <c r="E12" s="165" t="s">
        <v>37</v>
      </c>
      <c r="F12" s="52"/>
      <c r="G12" s="121"/>
      <c r="H12" s="48"/>
      <c r="I12" s="49"/>
      <c r="J12" s="50"/>
      <c r="K12" s="50"/>
      <c r="L12" s="129"/>
    </row>
    <row r="13" spans="1:12" ht="108.65" customHeight="1">
      <c r="A13" s="258"/>
      <c r="B13" s="260"/>
      <c r="C13" s="46" t="s">
        <v>28</v>
      </c>
      <c r="D13" s="182">
        <v>8</v>
      </c>
      <c r="E13" s="164" t="s">
        <v>38</v>
      </c>
      <c r="F13" s="52"/>
      <c r="G13" s="121"/>
      <c r="H13" s="59"/>
      <c r="I13" s="61"/>
      <c r="J13" s="61"/>
      <c r="K13" s="61"/>
      <c r="L13" s="129"/>
    </row>
    <row r="14" spans="1:12" ht="119.15" customHeight="1">
      <c r="A14" s="258"/>
      <c r="B14" s="260"/>
      <c r="C14" s="46" t="s">
        <v>28</v>
      </c>
      <c r="D14" s="183">
        <v>9</v>
      </c>
      <c r="E14" s="164" t="s">
        <v>39</v>
      </c>
      <c r="F14" s="52"/>
      <c r="G14" s="121"/>
      <c r="H14" s="48"/>
      <c r="I14" s="49"/>
      <c r="J14" s="50"/>
      <c r="K14" s="50"/>
      <c r="L14" s="129"/>
    </row>
    <row r="15" spans="1:12" ht="164.25" customHeight="1">
      <c r="A15" s="258"/>
      <c r="B15" s="266" t="s">
        <v>40</v>
      </c>
      <c r="C15" s="46" t="s">
        <v>28</v>
      </c>
      <c r="D15" s="182">
        <v>10</v>
      </c>
      <c r="E15" s="165" t="s">
        <v>311</v>
      </c>
      <c r="F15" s="52"/>
      <c r="G15" s="157"/>
      <c r="H15" s="125"/>
      <c r="I15" s="125"/>
      <c r="J15" s="125"/>
      <c r="K15" s="125"/>
      <c r="L15" s="129"/>
    </row>
    <row r="16" spans="1:12" ht="83.25" customHeight="1" thickBot="1">
      <c r="A16" s="259"/>
      <c r="B16" s="267"/>
      <c r="C16" s="53" t="s">
        <v>41</v>
      </c>
      <c r="D16" s="184">
        <v>11</v>
      </c>
      <c r="E16" s="151" t="s">
        <v>42</v>
      </c>
      <c r="F16" s="52"/>
      <c r="G16" s="54"/>
      <c r="H16" s="55"/>
      <c r="I16" s="56"/>
      <c r="J16" s="57"/>
      <c r="K16" s="57"/>
      <c r="L16" s="130"/>
    </row>
    <row r="17" spans="1:32" ht="189" customHeight="1" thickTop="1" thickBot="1">
      <c r="A17" s="290" t="s">
        <v>43</v>
      </c>
      <c r="B17" s="292" t="s">
        <v>323</v>
      </c>
      <c r="C17" s="153" t="s">
        <v>44</v>
      </c>
      <c r="D17" s="172">
        <v>12</v>
      </c>
      <c r="E17" s="167" t="s">
        <v>45</v>
      </c>
      <c r="F17" s="231"/>
      <c r="G17" s="95"/>
      <c r="H17" s="94"/>
      <c r="I17" s="94"/>
      <c r="J17" s="94"/>
      <c r="K17" s="94"/>
      <c r="L17" s="197"/>
    </row>
    <row r="18" spans="1:32" ht="174" customHeight="1" thickTop="1" thickBot="1">
      <c r="A18" s="290"/>
      <c r="B18" s="293"/>
      <c r="C18" s="133" t="s">
        <v>46</v>
      </c>
      <c r="D18" s="185">
        <v>13</v>
      </c>
      <c r="E18" s="169" t="s">
        <v>47</v>
      </c>
      <c r="F18" s="193"/>
      <c r="G18" s="95"/>
      <c r="H18" s="59"/>
      <c r="I18" s="59"/>
      <c r="J18" s="59"/>
      <c r="K18" s="59"/>
      <c r="L18" s="198"/>
    </row>
    <row r="19" spans="1:32" ht="176.25" customHeight="1" thickTop="1" thickBot="1">
      <c r="A19" s="290"/>
      <c r="B19" s="293"/>
      <c r="C19" s="133" t="s">
        <v>48</v>
      </c>
      <c r="D19" s="185">
        <v>14</v>
      </c>
      <c r="E19" s="169" t="s">
        <v>322</v>
      </c>
      <c r="F19" s="193"/>
      <c r="G19" s="95"/>
      <c r="H19" s="59"/>
      <c r="I19" s="59"/>
      <c r="J19" s="59"/>
      <c r="K19" s="59"/>
      <c r="L19" s="199"/>
    </row>
    <row r="20" spans="1:32" ht="147" customHeight="1" thickTop="1" thickBot="1">
      <c r="A20" s="290"/>
      <c r="B20" s="293"/>
      <c r="C20" s="179" t="s">
        <v>49</v>
      </c>
      <c r="D20" s="185">
        <v>15</v>
      </c>
      <c r="E20" s="168" t="s">
        <v>50</v>
      </c>
      <c r="F20" s="193"/>
      <c r="G20" s="95"/>
      <c r="H20" s="93"/>
      <c r="I20" s="93"/>
      <c r="J20" s="93"/>
      <c r="K20" s="93"/>
      <c r="L20" s="128"/>
    </row>
    <row r="21" spans="1:32" ht="77.150000000000006" customHeight="1" thickTop="1">
      <c r="A21" s="290"/>
      <c r="B21" s="294"/>
      <c r="C21" s="179" t="s">
        <v>51</v>
      </c>
      <c r="D21" s="185">
        <v>16</v>
      </c>
      <c r="E21" s="168" t="s">
        <v>324</v>
      </c>
      <c r="F21" s="174"/>
      <c r="G21" s="95"/>
      <c r="H21" s="55"/>
      <c r="I21" s="56"/>
      <c r="J21" s="57"/>
      <c r="K21" s="57"/>
      <c r="L21" s="130"/>
    </row>
    <row r="22" spans="1:32" ht="225.5" customHeight="1">
      <c r="A22" s="290"/>
      <c r="B22" s="273" t="s">
        <v>327</v>
      </c>
      <c r="C22" s="179" t="s">
        <v>325</v>
      </c>
      <c r="D22" s="185">
        <v>17</v>
      </c>
      <c r="E22" s="161" t="s">
        <v>328</v>
      </c>
      <c r="F22" s="241" t="s">
        <v>363</v>
      </c>
      <c r="G22" s="60"/>
      <c r="H22" s="59"/>
      <c r="I22" s="59"/>
      <c r="J22" s="59"/>
      <c r="K22" s="59"/>
      <c r="L22" s="129"/>
      <c r="T22" s="171"/>
      <c r="U22" s="171"/>
      <c r="V22" s="171"/>
      <c r="W22" s="171"/>
      <c r="X22" s="171"/>
      <c r="Y22" s="171"/>
      <c r="Z22" s="171"/>
      <c r="AA22" s="171"/>
      <c r="AB22" s="171"/>
      <c r="AC22" s="171"/>
      <c r="AD22" s="171"/>
      <c r="AE22" s="171"/>
      <c r="AF22" s="171"/>
    </row>
    <row r="23" spans="1:32" ht="190" customHeight="1">
      <c r="A23" s="290"/>
      <c r="B23" s="273"/>
      <c r="C23" s="269" t="s">
        <v>326</v>
      </c>
      <c r="D23" s="185">
        <v>18</v>
      </c>
      <c r="E23" s="162" t="s">
        <v>52</v>
      </c>
      <c r="F23" s="242" t="s">
        <v>373</v>
      </c>
      <c r="G23" s="60"/>
      <c r="H23" s="126"/>
      <c r="I23" s="232"/>
      <c r="J23" s="232"/>
      <c r="K23" s="232"/>
      <c r="L23" s="148" t="s">
        <v>53</v>
      </c>
    </row>
    <row r="24" spans="1:32" ht="175.5" customHeight="1" thickBot="1">
      <c r="A24" s="290"/>
      <c r="B24" s="270"/>
      <c r="C24" s="272"/>
      <c r="D24" s="185">
        <v>19</v>
      </c>
      <c r="E24" s="161" t="s">
        <v>370</v>
      </c>
      <c r="F24" s="242"/>
      <c r="G24" s="60"/>
      <c r="H24" s="126"/>
      <c r="I24" s="232"/>
      <c r="J24" s="232"/>
      <c r="K24" s="232"/>
      <c r="L24" s="149"/>
    </row>
    <row r="25" spans="1:32" ht="158.15" customHeight="1" thickTop="1">
      <c r="A25" s="290"/>
      <c r="B25" s="271" t="s">
        <v>54</v>
      </c>
      <c r="C25" s="269" t="s">
        <v>55</v>
      </c>
      <c r="D25" s="185">
        <v>20</v>
      </c>
      <c r="E25" s="161" t="s">
        <v>56</v>
      </c>
      <c r="F25" s="242" t="s">
        <v>366</v>
      </c>
      <c r="G25" s="60"/>
      <c r="H25" s="59"/>
      <c r="I25" s="232"/>
      <c r="J25" s="232"/>
      <c r="K25" s="232"/>
      <c r="L25" s="129"/>
    </row>
    <row r="26" spans="1:32" ht="189" customHeight="1">
      <c r="A26" s="290"/>
      <c r="B26" s="271"/>
      <c r="C26" s="273"/>
      <c r="D26" s="185">
        <v>21</v>
      </c>
      <c r="E26" s="161" t="s">
        <v>308</v>
      </c>
      <c r="F26" s="195" t="s">
        <v>365</v>
      </c>
      <c r="G26" s="158"/>
      <c r="H26" s="59"/>
      <c r="I26" s="126"/>
      <c r="J26" s="126"/>
      <c r="K26" s="126"/>
      <c r="L26" s="129"/>
    </row>
    <row r="27" spans="1:32" ht="135" customHeight="1">
      <c r="A27" s="290"/>
      <c r="B27" s="271"/>
      <c r="C27" s="273"/>
      <c r="D27" s="185">
        <v>22</v>
      </c>
      <c r="E27" s="161" t="s">
        <v>334</v>
      </c>
      <c r="F27" s="196"/>
      <c r="G27" s="127"/>
      <c r="H27" s="59"/>
      <c r="I27" s="232"/>
      <c r="J27" s="232"/>
      <c r="K27" s="232"/>
      <c r="L27" s="129"/>
    </row>
    <row r="28" spans="1:32" ht="194.5" customHeight="1">
      <c r="A28" s="290"/>
      <c r="B28" s="271"/>
      <c r="C28" s="273"/>
      <c r="D28" s="185">
        <v>23</v>
      </c>
      <c r="E28" s="161" t="s">
        <v>367</v>
      </c>
      <c r="F28" s="196"/>
      <c r="G28" s="243"/>
      <c r="H28" s="59"/>
      <c r="I28" s="126"/>
      <c r="J28" s="126"/>
      <c r="K28" s="126"/>
      <c r="L28" s="129"/>
    </row>
    <row r="29" spans="1:32" ht="126" customHeight="1">
      <c r="A29" s="290"/>
      <c r="B29" s="271"/>
      <c r="C29" s="273"/>
      <c r="D29" s="185">
        <v>24</v>
      </c>
      <c r="E29" s="161" t="s">
        <v>57</v>
      </c>
      <c r="F29" s="196"/>
      <c r="G29" s="60"/>
      <c r="H29" s="59"/>
      <c r="I29" s="59"/>
      <c r="J29" s="59"/>
      <c r="K29" s="59"/>
      <c r="L29" s="129"/>
    </row>
    <row r="30" spans="1:32" ht="143.5" customHeight="1">
      <c r="A30" s="290"/>
      <c r="B30" s="271"/>
      <c r="C30" s="133" t="s">
        <v>58</v>
      </c>
      <c r="D30" s="185">
        <v>25</v>
      </c>
      <c r="E30" s="161" t="s">
        <v>59</v>
      </c>
      <c r="F30" s="241" t="s">
        <v>368</v>
      </c>
      <c r="G30" s="243"/>
      <c r="H30" s="59"/>
      <c r="I30" s="59"/>
      <c r="J30" s="59"/>
      <c r="K30" s="59"/>
      <c r="L30" s="129"/>
    </row>
    <row r="31" spans="1:32" ht="176.15" customHeight="1">
      <c r="A31" s="290"/>
      <c r="B31" s="271"/>
      <c r="C31" s="133" t="s">
        <v>60</v>
      </c>
      <c r="D31" s="185">
        <v>26</v>
      </c>
      <c r="E31" s="166" t="s">
        <v>329</v>
      </c>
      <c r="F31" s="196"/>
      <c r="G31" s="243"/>
      <c r="H31" s="59"/>
      <c r="I31" s="61"/>
      <c r="J31" s="61"/>
      <c r="K31" s="61"/>
      <c r="L31" s="129"/>
    </row>
    <row r="32" spans="1:32" ht="168" customHeight="1">
      <c r="A32" s="290"/>
      <c r="B32" s="271" t="s">
        <v>61</v>
      </c>
      <c r="C32" s="133" t="s">
        <v>62</v>
      </c>
      <c r="D32" s="185">
        <v>27</v>
      </c>
      <c r="E32" s="161" t="s">
        <v>63</v>
      </c>
      <c r="F32" s="196"/>
      <c r="G32" s="127"/>
      <c r="H32" s="59"/>
      <c r="I32" s="59"/>
      <c r="J32" s="59"/>
      <c r="K32" s="59"/>
      <c r="L32" s="129"/>
    </row>
    <row r="33" spans="1:12" ht="117.65" customHeight="1">
      <c r="A33" s="290"/>
      <c r="B33" s="271"/>
      <c r="C33" s="269" t="s">
        <v>64</v>
      </c>
      <c r="D33" s="185">
        <v>28</v>
      </c>
      <c r="E33" s="161" t="s">
        <v>65</v>
      </c>
      <c r="F33" s="196"/>
      <c r="G33" s="158"/>
      <c r="H33" s="59"/>
      <c r="I33" s="49"/>
      <c r="J33" s="50"/>
      <c r="K33" s="50"/>
      <c r="L33" s="129"/>
    </row>
    <row r="34" spans="1:12" ht="117.65" customHeight="1">
      <c r="A34" s="290"/>
      <c r="B34" s="271"/>
      <c r="C34" s="273"/>
      <c r="D34" s="185">
        <v>29</v>
      </c>
      <c r="E34" s="161" t="s">
        <v>66</v>
      </c>
      <c r="F34" s="241"/>
      <c r="G34" s="243"/>
      <c r="H34" s="59"/>
      <c r="I34" s="49"/>
      <c r="J34" s="50"/>
      <c r="K34" s="50"/>
      <c r="L34" s="129"/>
    </row>
    <row r="35" spans="1:12" ht="150.65" customHeight="1">
      <c r="A35" s="290"/>
      <c r="B35" s="271"/>
      <c r="C35" s="273"/>
      <c r="D35" s="185">
        <v>30</v>
      </c>
      <c r="E35" s="161" t="s">
        <v>67</v>
      </c>
      <c r="F35" s="196"/>
      <c r="G35" s="243"/>
      <c r="H35" s="59"/>
      <c r="I35" s="59"/>
      <c r="J35" s="59"/>
      <c r="K35" s="59"/>
      <c r="L35" s="129"/>
    </row>
    <row r="36" spans="1:12" ht="164.15" customHeight="1">
      <c r="A36" s="290"/>
      <c r="B36" s="271"/>
      <c r="C36" s="133" t="s">
        <v>68</v>
      </c>
      <c r="D36" s="185">
        <v>31</v>
      </c>
      <c r="E36" s="161" t="s">
        <v>69</v>
      </c>
      <c r="F36" s="196"/>
      <c r="G36" s="158"/>
      <c r="H36" s="59"/>
      <c r="I36" s="59"/>
      <c r="J36" s="59"/>
      <c r="K36" s="59"/>
      <c r="L36" s="129"/>
    </row>
    <row r="37" spans="1:12" ht="227.5" customHeight="1">
      <c r="A37" s="290"/>
      <c r="B37" s="274" t="s">
        <v>70</v>
      </c>
      <c r="C37" s="269" t="s">
        <v>71</v>
      </c>
      <c r="D37" s="185">
        <v>32</v>
      </c>
      <c r="E37" s="161" t="s">
        <v>372</v>
      </c>
      <c r="F37" s="241" t="s">
        <v>371</v>
      </c>
      <c r="G37" s="243"/>
      <c r="H37" s="59"/>
      <c r="I37" s="59"/>
      <c r="J37" s="59"/>
      <c r="K37" s="59"/>
      <c r="L37" s="129"/>
    </row>
    <row r="38" spans="1:12" ht="121.5" customHeight="1">
      <c r="A38" s="290"/>
      <c r="B38" s="275"/>
      <c r="C38" s="272"/>
      <c r="D38" s="185">
        <v>33</v>
      </c>
      <c r="E38" s="161" t="s">
        <v>331</v>
      </c>
      <c r="F38" s="196"/>
      <c r="G38" s="158"/>
      <c r="H38" s="59"/>
      <c r="I38" s="223"/>
      <c r="J38" s="223"/>
      <c r="K38" s="223"/>
      <c r="L38" s="129"/>
    </row>
    <row r="39" spans="1:12" ht="108.5" customHeight="1">
      <c r="A39" s="290"/>
      <c r="B39" s="275"/>
      <c r="C39" s="133" t="s">
        <v>72</v>
      </c>
      <c r="D39" s="185">
        <v>34</v>
      </c>
      <c r="E39" s="161" t="s">
        <v>330</v>
      </c>
      <c r="F39" s="194"/>
      <c r="G39" s="60"/>
      <c r="H39" s="59"/>
      <c r="I39" s="59"/>
      <c r="J39" s="59"/>
      <c r="K39" s="59"/>
      <c r="L39" s="129"/>
    </row>
    <row r="40" spans="1:12" ht="158" customHeight="1">
      <c r="A40" s="290"/>
      <c r="B40" s="275"/>
      <c r="C40" s="269" t="s">
        <v>73</v>
      </c>
      <c r="D40" s="185">
        <v>35</v>
      </c>
      <c r="E40" s="161" t="s">
        <v>332</v>
      </c>
      <c r="F40" s="196"/>
      <c r="G40" s="243"/>
      <c r="H40" s="59"/>
      <c r="I40" s="59"/>
      <c r="J40" s="59"/>
      <c r="K40" s="59"/>
      <c r="L40" s="129"/>
    </row>
    <row r="41" spans="1:12" ht="149.25" customHeight="1">
      <c r="A41" s="290"/>
      <c r="B41" s="276"/>
      <c r="C41" s="272"/>
      <c r="D41" s="185">
        <v>36</v>
      </c>
      <c r="E41" s="161" t="s">
        <v>374</v>
      </c>
      <c r="F41" s="196"/>
      <c r="G41" s="243"/>
      <c r="H41" s="59"/>
      <c r="I41" s="223"/>
      <c r="J41" s="223"/>
      <c r="K41" s="223"/>
      <c r="L41" s="129"/>
    </row>
    <row r="42" spans="1:12" ht="138" customHeight="1">
      <c r="A42" s="290"/>
      <c r="B42" s="274" t="s">
        <v>74</v>
      </c>
      <c r="C42" s="269" t="s">
        <v>75</v>
      </c>
      <c r="D42" s="185">
        <v>37</v>
      </c>
      <c r="E42" s="161" t="s">
        <v>333</v>
      </c>
      <c r="F42" s="196"/>
      <c r="G42" s="158"/>
      <c r="H42" s="59"/>
      <c r="I42" s="59"/>
      <c r="J42" s="59"/>
      <c r="K42" s="59"/>
      <c r="L42" s="129"/>
    </row>
    <row r="43" spans="1:12" ht="203" customHeight="1">
      <c r="A43" s="290"/>
      <c r="B43" s="275"/>
      <c r="C43" s="272"/>
      <c r="D43" s="185">
        <v>38</v>
      </c>
      <c r="E43" s="161" t="s">
        <v>76</v>
      </c>
      <c r="F43" s="127"/>
      <c r="G43" s="158"/>
      <c r="H43" s="59"/>
      <c r="I43" s="59"/>
      <c r="J43" s="59"/>
      <c r="K43" s="59"/>
      <c r="L43" s="129"/>
    </row>
    <row r="44" spans="1:12" ht="211.5" customHeight="1">
      <c r="A44" s="290"/>
      <c r="B44" s="275"/>
      <c r="C44" s="178" t="s">
        <v>77</v>
      </c>
      <c r="D44" s="185">
        <v>39</v>
      </c>
      <c r="E44" s="161" t="s">
        <v>78</v>
      </c>
      <c r="F44" s="194"/>
      <c r="G44" s="243"/>
      <c r="H44" s="59"/>
      <c r="I44" s="59"/>
      <c r="J44" s="59"/>
      <c r="K44" s="59"/>
      <c r="L44" s="129"/>
    </row>
    <row r="45" spans="1:12" ht="156" customHeight="1">
      <c r="A45" s="290"/>
      <c r="B45" s="275"/>
      <c r="C45" s="269" t="s">
        <v>79</v>
      </c>
      <c r="D45" s="185">
        <v>40</v>
      </c>
      <c r="E45" s="60" t="s">
        <v>80</v>
      </c>
      <c r="F45" s="196"/>
      <c r="G45" s="243"/>
      <c r="H45" s="160"/>
      <c r="I45" s="160"/>
      <c r="J45" s="160"/>
      <c r="K45" s="160"/>
      <c r="L45" s="129"/>
    </row>
    <row r="46" spans="1:12" ht="150.65" customHeight="1" thickBot="1">
      <c r="A46" s="291"/>
      <c r="B46" s="289"/>
      <c r="C46" s="270"/>
      <c r="D46" s="200">
        <v>41</v>
      </c>
      <c r="E46" s="170" t="s">
        <v>369</v>
      </c>
      <c r="F46" s="173"/>
      <c r="G46" s="243"/>
      <c r="H46" s="62"/>
      <c r="I46" s="62"/>
      <c r="J46" s="62"/>
      <c r="K46" s="62"/>
      <c r="L46" s="129"/>
    </row>
    <row r="47" spans="1:12" ht="53.25" customHeight="1" thickTop="1">
      <c r="A47" s="283" t="s">
        <v>81</v>
      </c>
      <c r="B47" s="286" t="s">
        <v>28</v>
      </c>
      <c r="C47" s="134" t="s">
        <v>28</v>
      </c>
      <c r="D47" s="201">
        <v>42</v>
      </c>
      <c r="E47" s="63" t="s">
        <v>82</v>
      </c>
      <c r="F47" s="63"/>
      <c r="G47" s="159"/>
      <c r="H47" s="58"/>
      <c r="I47" s="64"/>
      <c r="J47" s="65"/>
      <c r="K47" s="65"/>
      <c r="L47" s="131"/>
    </row>
    <row r="48" spans="1:12" ht="79.5" customHeight="1">
      <c r="A48" s="284"/>
      <c r="B48" s="287"/>
      <c r="C48" s="135" t="s">
        <v>28</v>
      </c>
      <c r="D48" s="202">
        <v>43</v>
      </c>
      <c r="E48" s="66" t="s">
        <v>83</v>
      </c>
      <c r="F48" s="66"/>
      <c r="G48" s="66"/>
      <c r="H48" s="59"/>
      <c r="I48" s="67"/>
      <c r="J48" s="49"/>
      <c r="K48" s="49"/>
      <c r="L48" s="129"/>
    </row>
    <row r="49" spans="1:12" ht="81" customHeight="1">
      <c r="A49" s="284"/>
      <c r="B49" s="287"/>
      <c r="C49" s="135" t="s">
        <v>28</v>
      </c>
      <c r="D49" s="202">
        <v>44</v>
      </c>
      <c r="E49" s="66" t="s">
        <v>84</v>
      </c>
      <c r="F49" s="66"/>
      <c r="G49" s="66"/>
      <c r="H49" s="59"/>
      <c r="I49" s="67"/>
      <c r="J49" s="49"/>
      <c r="K49" s="49"/>
      <c r="L49" s="129"/>
    </row>
    <row r="50" spans="1:12" ht="104.25" customHeight="1" thickBot="1">
      <c r="A50" s="285"/>
      <c r="B50" s="288"/>
      <c r="C50" s="68" t="s">
        <v>28</v>
      </c>
      <c r="D50" s="202">
        <v>45</v>
      </c>
      <c r="E50" s="69" t="s">
        <v>85</v>
      </c>
      <c r="F50" s="69"/>
      <c r="G50" s="69"/>
      <c r="H50" s="62"/>
      <c r="I50" s="70"/>
      <c r="J50" s="71"/>
      <c r="K50" s="71"/>
      <c r="L50" s="132"/>
    </row>
    <row r="51" spans="1:12" ht="84" customHeight="1" thickTop="1">
      <c r="A51" s="277" t="s">
        <v>86</v>
      </c>
      <c r="B51" s="280" t="s">
        <v>28</v>
      </c>
      <c r="C51" s="72" t="s">
        <v>28</v>
      </c>
      <c r="D51" s="204">
        <v>46</v>
      </c>
      <c r="E51" s="154" t="s">
        <v>87</v>
      </c>
      <c r="F51" s="147"/>
      <c r="G51" s="73"/>
      <c r="H51" s="58"/>
      <c r="I51" s="64"/>
      <c r="J51" s="65"/>
      <c r="K51" s="65"/>
      <c r="L51" s="131"/>
    </row>
    <row r="52" spans="1:12" ht="69" customHeight="1">
      <c r="A52" s="278"/>
      <c r="B52" s="281"/>
      <c r="C52" s="74" t="s">
        <v>28</v>
      </c>
      <c r="D52" s="203">
        <v>47</v>
      </c>
      <c r="E52" s="155" t="s">
        <v>88</v>
      </c>
      <c r="F52" s="91"/>
      <c r="G52" s="91"/>
      <c r="H52" s="59"/>
      <c r="I52" s="67"/>
      <c r="J52" s="49"/>
      <c r="K52" s="49"/>
      <c r="L52" s="129"/>
    </row>
    <row r="53" spans="1:12" ht="112" customHeight="1" thickBot="1">
      <c r="A53" s="279"/>
      <c r="B53" s="282"/>
      <c r="C53" s="75" t="s">
        <v>28</v>
      </c>
      <c r="D53" s="203">
        <v>48</v>
      </c>
      <c r="E53" s="156" t="s">
        <v>335</v>
      </c>
      <c r="F53" s="146"/>
      <c r="G53" s="92"/>
      <c r="H53" s="62"/>
      <c r="I53" s="70"/>
      <c r="J53" s="71"/>
      <c r="K53" s="71"/>
      <c r="L53" s="132"/>
    </row>
    <row r="54" spans="1:12" ht="14.5" thickTop="1">
      <c r="D54" s="205"/>
      <c r="L54" s="119"/>
    </row>
    <row r="55" spans="1:12">
      <c r="L55" s="119"/>
    </row>
    <row r="56" spans="1:12">
      <c r="L56" s="119"/>
    </row>
    <row r="57" spans="1:12">
      <c r="L57" s="119"/>
    </row>
    <row r="58" spans="1:12">
      <c r="L58" s="119"/>
    </row>
    <row r="59" spans="1:12">
      <c r="L59" s="119"/>
    </row>
    <row r="60" spans="1:12">
      <c r="L60" s="119"/>
    </row>
    <row r="61" spans="1:12">
      <c r="L61" s="119"/>
    </row>
  </sheetData>
  <sheetProtection formatRows="0" selectLockedCells="1"/>
  <mergeCells count="33">
    <mergeCell ref="A51:A53"/>
    <mergeCell ref="B51:B53"/>
    <mergeCell ref="B32:B36"/>
    <mergeCell ref="A47:A50"/>
    <mergeCell ref="B47:B50"/>
    <mergeCell ref="B42:B46"/>
    <mergeCell ref="A17:A46"/>
    <mergeCell ref="B17:B21"/>
    <mergeCell ref="C45:C46"/>
    <mergeCell ref="B25:B31"/>
    <mergeCell ref="C23:C24"/>
    <mergeCell ref="C25:C29"/>
    <mergeCell ref="C37:C38"/>
    <mergeCell ref="C40:C41"/>
    <mergeCell ref="B37:B41"/>
    <mergeCell ref="C33:C35"/>
    <mergeCell ref="B22:B24"/>
    <mergeCell ref="C42:C43"/>
    <mergeCell ref="H4:L4"/>
    <mergeCell ref="A1:L1"/>
    <mergeCell ref="F4:F5"/>
    <mergeCell ref="E2:F3"/>
    <mergeCell ref="A6:A16"/>
    <mergeCell ref="B12:B14"/>
    <mergeCell ref="A4:A5"/>
    <mergeCell ref="B4:B5"/>
    <mergeCell ref="G4:G5"/>
    <mergeCell ref="E4:E5"/>
    <mergeCell ref="D4:D5"/>
    <mergeCell ref="B6:B9"/>
    <mergeCell ref="C4:C5"/>
    <mergeCell ref="B15:B16"/>
    <mergeCell ref="B10:B11"/>
  </mergeCells>
  <phoneticPr fontId="2" type="noConversion"/>
  <conditionalFormatting sqref="D7:E8 G7:H8 L7:L8">
    <cfRule type="expression" dxfId="45" priority="56">
      <formula>($H$6=0)</formula>
    </cfRule>
  </conditionalFormatting>
  <conditionalFormatting sqref="E13 H13:H14 L13:L14 D14:E14">
    <cfRule type="expression" dxfId="44" priority="35">
      <formula>($H$12=0)</formula>
    </cfRule>
  </conditionalFormatting>
  <conditionalFormatting sqref="E48:H50 L48:L50">
    <cfRule type="expression" dxfId="43" priority="55">
      <formula>($H$47=0)</formula>
    </cfRule>
  </conditionalFormatting>
  <conditionalFormatting sqref="E52:H53 L52:L53">
    <cfRule type="expression" dxfId="42" priority="54">
      <formula>$H$51=0</formula>
    </cfRule>
  </conditionalFormatting>
  <conditionalFormatting sqref="I15:K15">
    <cfRule type="expression" dxfId="41" priority="105">
      <formula>$H$15=0</formula>
    </cfRule>
  </conditionalFormatting>
  <conditionalFormatting sqref="I17:K17">
    <cfRule type="expression" dxfId="40" priority="46">
      <formula>$H$17=0</formula>
    </cfRule>
  </conditionalFormatting>
  <conditionalFormatting sqref="I18:K18">
    <cfRule type="expression" dxfId="39" priority="5">
      <formula>$H$18=0</formula>
    </cfRule>
  </conditionalFormatting>
  <conditionalFormatting sqref="I19:K19">
    <cfRule type="expression" dxfId="38" priority="4">
      <formula>$H$19=0</formula>
    </cfRule>
  </conditionalFormatting>
  <conditionalFormatting sqref="I20:K20">
    <cfRule type="expression" dxfId="37" priority="3">
      <formula>$H$20=0</formula>
    </cfRule>
  </conditionalFormatting>
  <conditionalFormatting sqref="I22:K22">
    <cfRule type="expression" dxfId="36" priority="11">
      <formula>$H$22=0</formula>
    </cfRule>
  </conditionalFormatting>
  <conditionalFormatting sqref="I26:K26">
    <cfRule type="expression" dxfId="35" priority="111">
      <formula>$H$26=0</formula>
    </cfRule>
  </conditionalFormatting>
  <conditionalFormatting sqref="I28:K28">
    <cfRule type="expression" dxfId="34" priority="10">
      <formula>$H$28=0</formula>
    </cfRule>
  </conditionalFormatting>
  <conditionalFormatting sqref="I29:K29">
    <cfRule type="expression" dxfId="33" priority="28">
      <formula>$H$29=0</formula>
    </cfRule>
  </conditionalFormatting>
  <conditionalFormatting sqref="I30:K30">
    <cfRule type="expression" dxfId="32" priority="9">
      <formula>$H$30=0</formula>
    </cfRule>
  </conditionalFormatting>
  <conditionalFormatting sqref="I31:K31">
    <cfRule type="expression" dxfId="31" priority="114">
      <formula>$H$31=0</formula>
    </cfRule>
  </conditionalFormatting>
  <conditionalFormatting sqref="I32:K32">
    <cfRule type="expression" dxfId="30" priority="94">
      <formula>($H$32=0)</formula>
    </cfRule>
  </conditionalFormatting>
  <conditionalFormatting sqref="I35:K35">
    <cfRule type="expression" dxfId="29" priority="30">
      <formula>($H$35=0)</formula>
    </cfRule>
  </conditionalFormatting>
  <conditionalFormatting sqref="I36:K36">
    <cfRule type="expression" dxfId="28" priority="93">
      <formula>($H$36=0)</formula>
    </cfRule>
  </conditionalFormatting>
  <conditionalFormatting sqref="I37:K37">
    <cfRule type="expression" dxfId="27" priority="2">
      <formula>($H$37=0)</formula>
    </cfRule>
  </conditionalFormatting>
  <conditionalFormatting sqref="I39:K39">
    <cfRule type="expression" dxfId="26" priority="39">
      <formula>($H$39=0)</formula>
    </cfRule>
  </conditionalFormatting>
  <conditionalFormatting sqref="I40:K41">
    <cfRule type="expression" dxfId="25" priority="87">
      <formula>($H$40=0)</formula>
    </cfRule>
  </conditionalFormatting>
  <conditionalFormatting sqref="I42:K42">
    <cfRule type="expression" dxfId="24" priority="1">
      <formula>($H$42=0)</formula>
    </cfRule>
  </conditionalFormatting>
  <conditionalFormatting sqref="I43:K43">
    <cfRule type="expression" dxfId="23" priority="117">
      <formula>($H$43=0)</formula>
    </cfRule>
  </conditionalFormatting>
  <conditionalFormatting sqref="I44:K45">
    <cfRule type="expression" dxfId="22" priority="85">
      <formula>($H$44=0)</formula>
    </cfRule>
  </conditionalFormatting>
  <conditionalFormatting sqref="I45:K45">
    <cfRule type="expression" dxfId="21" priority="8">
      <formula>($H$45=0)</formula>
    </cfRule>
  </conditionalFormatting>
  <conditionalFormatting sqref="I46:K46">
    <cfRule type="expression" dxfId="20" priority="84">
      <formula>($H$46=0)</formula>
    </cfRule>
  </conditionalFormatting>
  <dataValidations count="11">
    <dataValidation type="list" allowBlank="1" showInputMessage="1" showErrorMessage="1" sqref="H6 H47 H51 H10" xr:uid="{6862962D-1E53-4173-B8E5-AA70D7D393BE}">
      <formula1>"0,1"</formula1>
    </dataValidation>
    <dataValidation type="list" allowBlank="1" showInputMessage="1" showErrorMessage="1" sqref="H48:H49 H14 H7:H8 H52" xr:uid="{4B23C345-B801-48EB-984E-09E3FBB0FE55}">
      <formula1>"1,2,3"</formula1>
    </dataValidation>
    <dataValidation type="list" allowBlank="1" showInputMessage="1" showErrorMessage="1" sqref="H12 I26:K26 H21 H26:H27 H34 H38:H39 I39:K39" xr:uid="{A99207B8-B9FB-4C64-8A3D-03EF2D97CEE4}">
      <formula1>"0,1,2"</formula1>
    </dataValidation>
    <dataValidation type="list" allowBlank="1" showInputMessage="1" showErrorMessage="1" sqref="H9 H16" xr:uid="{6FB49F6D-3B8D-4F8C-A5B0-204F8D64F68E}">
      <formula1>"0,2"</formula1>
    </dataValidation>
    <dataValidation type="list" allowBlank="1" showInputMessage="1" showErrorMessage="1" sqref="H11" xr:uid="{997FC042-8748-4B0A-A772-C9ACF6EE1028}">
      <formula1>"0,6"</formula1>
    </dataValidation>
    <dataValidation type="list" allowBlank="1" showInputMessage="1" showErrorMessage="1" sqref="H15:K15 H50 H33 H23:H24 I40:K40 H17:K17 H40:H41 H28:K30 H35:K37 H42:K42" xr:uid="{1223538E-78EE-4E83-8BC7-ED400A618A2F}">
      <formula1>"0,1,2,3"</formula1>
    </dataValidation>
    <dataValidation type="list" allowBlank="1" showInputMessage="1" showErrorMessage="1" sqref="H31:K32 H25 H43:K46" xr:uid="{1CA6009E-43DC-49EF-A93B-24340A2F3E1F}">
      <formula1>"0,1,2,3,4"</formula1>
    </dataValidation>
    <dataValidation type="list" allowBlank="1" showInputMessage="1" showErrorMessage="1" sqref="H19:K20" xr:uid="{A5A0D310-F71A-460C-A2EF-7DAC0EC2D0E3}">
      <formula1>"1,2,3,4"</formula1>
    </dataValidation>
    <dataValidation type="list" allowBlank="1" showInputMessage="1" showErrorMessage="1" sqref="H53 H13" xr:uid="{5814E91B-276F-4E2E-91C2-404BF5578D4F}">
      <formula1>"1,2"</formula1>
    </dataValidation>
    <dataValidation type="list" allowBlank="1" showInputMessage="1" showErrorMessage="1" sqref="H18:K18" xr:uid="{5305D408-B697-49BE-8086-DFB1970C4D30}">
      <formula1>"1,2,3,4,5"</formula1>
    </dataValidation>
    <dataValidation type="list" allowBlank="1" showInputMessage="1" showErrorMessage="1" sqref="H22:K22" xr:uid="{8CD0E65B-7DC8-4537-A5BB-3966DF0F9E53}">
      <formula1>"0,1,2,3,4,5"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8D61D-992C-43CF-A7AD-5D075A10BD4C}">
  <sheetPr>
    <tabColor theme="9"/>
  </sheetPr>
  <dimension ref="A1:BF155"/>
  <sheetViews>
    <sheetView zoomScale="80" zoomScaleNormal="80" workbookViewId="0">
      <selection activeCell="D26" sqref="D26:D28"/>
    </sheetView>
  </sheetViews>
  <sheetFormatPr baseColWidth="10" defaultColWidth="11.453125" defaultRowHeight="14.5"/>
  <cols>
    <col min="1" max="1" width="16.26953125" customWidth="1"/>
    <col min="2" max="2" width="74.453125" customWidth="1"/>
    <col min="3" max="5" width="16.7265625" customWidth="1"/>
    <col min="7" max="7" width="13.453125" customWidth="1"/>
  </cols>
  <sheetData>
    <row r="1" spans="1:58" ht="103.5" customHeight="1" thickBot="1">
      <c r="A1" s="369" t="s">
        <v>89</v>
      </c>
      <c r="B1" s="370"/>
      <c r="C1" s="370"/>
      <c r="D1" s="370"/>
      <c r="E1" s="370"/>
      <c r="F1" s="370"/>
      <c r="G1" s="370"/>
      <c r="H1" s="370"/>
      <c r="I1" s="370"/>
      <c r="J1" s="370"/>
      <c r="K1" s="370"/>
      <c r="L1" s="370"/>
      <c r="M1" s="370"/>
      <c r="N1" s="370"/>
      <c r="O1" s="370"/>
      <c r="P1" s="370"/>
    </row>
    <row r="2" spans="1:58" ht="15" customHeight="1">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360" t="s">
        <v>90</v>
      </c>
      <c r="AK2" s="361"/>
      <c r="AM2" s="360" t="s">
        <v>90</v>
      </c>
      <c r="AN2" s="361"/>
      <c r="AP2" s="360" t="s">
        <v>90</v>
      </c>
      <c r="AQ2" s="361"/>
      <c r="AS2" s="360" t="s">
        <v>90</v>
      </c>
      <c r="AT2" s="361"/>
      <c r="AV2" s="360" t="s">
        <v>90</v>
      </c>
      <c r="AW2" s="361"/>
      <c r="AY2" s="358" t="s">
        <v>90</v>
      </c>
      <c r="AZ2" s="359"/>
      <c r="BB2" s="412" t="s">
        <v>90</v>
      </c>
      <c r="BC2" s="413"/>
      <c r="BE2" s="412" t="s">
        <v>90</v>
      </c>
      <c r="BF2" s="413"/>
    </row>
    <row r="3" spans="1:58" ht="24" customHeight="1">
      <c r="A3" s="371" t="s">
        <v>91</v>
      </c>
      <c r="B3" s="372"/>
      <c r="C3" s="372"/>
      <c r="D3" s="372"/>
      <c r="E3" s="372"/>
      <c r="F3" s="372"/>
      <c r="G3" s="372"/>
      <c r="H3" s="372"/>
      <c r="I3" s="372"/>
      <c r="J3" s="372"/>
      <c r="K3" s="372"/>
      <c r="L3" s="372"/>
      <c r="M3" s="372"/>
      <c r="N3" s="372"/>
      <c r="O3" s="372"/>
      <c r="P3" s="372"/>
      <c r="Q3" s="5"/>
      <c r="R3" s="5"/>
      <c r="S3" s="5"/>
      <c r="T3" s="5"/>
      <c r="U3" s="5"/>
      <c r="V3" s="5"/>
      <c r="W3" s="5"/>
      <c r="X3" s="5"/>
      <c r="Y3" s="5"/>
      <c r="Z3" s="5"/>
      <c r="AA3" s="5"/>
      <c r="AB3" s="5"/>
      <c r="AC3" s="5"/>
      <c r="AD3" s="5"/>
      <c r="AE3" s="5"/>
      <c r="AF3" s="5"/>
      <c r="AG3" s="5"/>
      <c r="AH3" s="5"/>
      <c r="AI3" s="5"/>
      <c r="AJ3" s="3" t="s">
        <v>92</v>
      </c>
      <c r="AK3" s="2" t="s">
        <v>93</v>
      </c>
      <c r="AM3" s="1" t="s">
        <v>92</v>
      </c>
      <c r="AN3" s="2" t="s">
        <v>93</v>
      </c>
      <c r="AP3" s="1" t="s">
        <v>92</v>
      </c>
      <c r="AQ3" s="2" t="s">
        <v>93</v>
      </c>
      <c r="AS3" s="1" t="s">
        <v>92</v>
      </c>
      <c r="AT3" s="2" t="s">
        <v>93</v>
      </c>
      <c r="AV3" s="1" t="s">
        <v>92</v>
      </c>
      <c r="AW3" s="2" t="s">
        <v>93</v>
      </c>
      <c r="AY3" s="214" t="s">
        <v>92</v>
      </c>
      <c r="AZ3" s="215" t="s">
        <v>93</v>
      </c>
      <c r="BB3" s="186" t="s">
        <v>92</v>
      </c>
      <c r="BC3" s="187" t="s">
        <v>93</v>
      </c>
      <c r="BE3" s="186" t="s">
        <v>92</v>
      </c>
      <c r="BF3" s="187" t="s">
        <v>93</v>
      </c>
    </row>
    <row r="4" spans="1:58" ht="12" customHeight="1">
      <c r="A4" s="8"/>
      <c r="B4" s="8"/>
      <c r="C4" s="8"/>
      <c r="D4" s="8"/>
      <c r="E4" s="8"/>
      <c r="F4" s="8"/>
      <c r="G4" s="8"/>
      <c r="H4" s="8"/>
      <c r="I4" s="8"/>
      <c r="J4" s="8"/>
      <c r="K4" s="8"/>
      <c r="L4" s="8"/>
      <c r="M4" s="8"/>
      <c r="N4" s="8"/>
      <c r="O4" s="8"/>
      <c r="P4" s="8"/>
      <c r="Q4" s="5"/>
      <c r="R4" s="5"/>
      <c r="S4" s="5"/>
      <c r="T4" s="5"/>
      <c r="U4" s="5"/>
      <c r="V4" s="5"/>
      <c r="W4" s="5"/>
      <c r="X4" s="5"/>
      <c r="Y4" s="5"/>
      <c r="Z4" s="5"/>
      <c r="AA4" s="5"/>
      <c r="AB4" s="5"/>
      <c r="AC4" s="5"/>
      <c r="AD4" s="5"/>
      <c r="AE4" s="5"/>
      <c r="AF4" s="5"/>
      <c r="AG4" s="5"/>
      <c r="AH4" s="5"/>
      <c r="AI4" s="5"/>
      <c r="AJ4" s="3"/>
      <c r="AK4" s="2"/>
      <c r="AM4" s="1"/>
      <c r="AN4" s="3"/>
      <c r="AP4" s="1"/>
      <c r="AQ4" s="3"/>
      <c r="AS4" s="1"/>
      <c r="AT4" s="3"/>
      <c r="AV4" s="1"/>
      <c r="AW4" s="3"/>
      <c r="AY4" s="214"/>
      <c r="AZ4" s="215"/>
      <c r="BB4" s="186"/>
      <c r="BC4" s="188"/>
      <c r="BE4" s="186"/>
      <c r="BF4" s="188"/>
    </row>
    <row r="5" spans="1:58" ht="15.75" customHeight="1">
      <c r="A5" s="7"/>
      <c r="B5" s="8"/>
      <c r="C5" s="8"/>
      <c r="D5" s="8"/>
      <c r="E5" s="8"/>
      <c r="F5" s="8"/>
      <c r="G5" s="8"/>
      <c r="H5" s="8"/>
      <c r="I5" s="8"/>
      <c r="J5" s="8"/>
      <c r="K5" s="8"/>
      <c r="L5" s="8"/>
      <c r="M5" s="8"/>
      <c r="N5" s="8"/>
      <c r="O5" s="8"/>
      <c r="P5" s="8"/>
      <c r="Q5" s="5"/>
      <c r="R5" s="5"/>
      <c r="S5" s="5"/>
      <c r="T5" s="5"/>
      <c r="U5" s="5"/>
      <c r="V5" s="5"/>
      <c r="W5" s="5"/>
      <c r="X5" s="5"/>
      <c r="Y5" s="5"/>
      <c r="Z5" s="5"/>
      <c r="AA5" s="5"/>
      <c r="AB5" s="5"/>
      <c r="AC5" s="5"/>
      <c r="AD5" s="5"/>
      <c r="AE5" s="5"/>
      <c r="AF5" s="5"/>
      <c r="AG5" s="5"/>
      <c r="AH5" s="5"/>
      <c r="AI5" s="5"/>
      <c r="AJ5" s="236">
        <v>0</v>
      </c>
      <c r="AK5" s="14" t="s">
        <v>94</v>
      </c>
      <c r="AL5" s="12"/>
      <c r="AM5" s="13">
        <v>0</v>
      </c>
      <c r="AN5" s="14">
        <v>0</v>
      </c>
      <c r="AO5" s="12"/>
      <c r="AP5" s="181">
        <v>0</v>
      </c>
      <c r="AQ5" s="181">
        <v>0</v>
      </c>
      <c r="AR5" s="12"/>
      <c r="AS5" s="13">
        <v>0</v>
      </c>
      <c r="AT5" s="14">
        <v>0</v>
      </c>
      <c r="AU5" s="12"/>
      <c r="AV5" s="13">
        <v>0</v>
      </c>
      <c r="AW5" s="14">
        <v>0</v>
      </c>
      <c r="AX5" s="12"/>
      <c r="AY5" s="212">
        <v>0</v>
      </c>
      <c r="AZ5" s="216">
        <v>0</v>
      </c>
      <c r="BB5" s="189">
        <v>0</v>
      </c>
      <c r="BC5" s="190">
        <v>0</v>
      </c>
      <c r="BE5" s="189">
        <v>0</v>
      </c>
      <c r="BF5" s="190">
        <v>0</v>
      </c>
    </row>
    <row r="6" spans="1:58" ht="20" customHeight="1">
      <c r="A6" s="19"/>
      <c r="B6" s="20"/>
      <c r="C6" s="206" t="s">
        <v>338</v>
      </c>
      <c r="D6" s="83" t="s">
        <v>95</v>
      </c>
      <c r="E6" s="9"/>
      <c r="F6" s="375" t="s">
        <v>96</v>
      </c>
      <c r="G6" s="376"/>
      <c r="H6" s="376"/>
      <c r="I6" s="376"/>
      <c r="J6" s="376"/>
      <c r="K6" s="376"/>
      <c r="L6" s="377"/>
      <c r="M6" s="8"/>
      <c r="N6" s="8"/>
      <c r="O6" s="8"/>
      <c r="P6" s="8"/>
      <c r="Q6" s="5"/>
      <c r="R6" s="5"/>
      <c r="S6" s="5"/>
      <c r="T6" s="5"/>
      <c r="U6" s="5"/>
      <c r="V6" s="5"/>
      <c r="W6" s="5"/>
      <c r="X6" s="5"/>
      <c r="Y6" s="5"/>
      <c r="Z6" s="5"/>
      <c r="AA6" s="5"/>
      <c r="AB6" s="5"/>
      <c r="AC6" s="5"/>
      <c r="AD6" s="5"/>
      <c r="AE6" s="5"/>
      <c r="AF6" s="5"/>
      <c r="AG6" s="5"/>
      <c r="AH6" s="5"/>
      <c r="AI6" s="5"/>
      <c r="AJ6" s="237">
        <v>1</v>
      </c>
      <c r="AK6" s="16" t="s">
        <v>97</v>
      </c>
      <c r="AL6" s="12"/>
      <c r="AM6" s="15">
        <v>1</v>
      </c>
      <c r="AN6" s="16">
        <v>1</v>
      </c>
      <c r="AO6" s="12"/>
      <c r="AP6" s="181">
        <v>1</v>
      </c>
      <c r="AQ6" s="181">
        <v>1</v>
      </c>
      <c r="AR6" s="12"/>
      <c r="AS6" s="15">
        <v>1</v>
      </c>
      <c r="AT6" s="16">
        <v>1</v>
      </c>
      <c r="AU6" s="12"/>
      <c r="AV6" s="15">
        <v>1</v>
      </c>
      <c r="AW6" s="16">
        <v>1</v>
      </c>
      <c r="AX6" s="12"/>
      <c r="AY6" s="212">
        <v>1</v>
      </c>
      <c r="AZ6" s="216">
        <v>1</v>
      </c>
      <c r="BB6" s="191">
        <v>1</v>
      </c>
      <c r="BC6" s="192">
        <v>1</v>
      </c>
      <c r="BE6" s="191">
        <v>1</v>
      </c>
      <c r="BF6" s="192">
        <v>1</v>
      </c>
    </row>
    <row r="7" spans="1:58" ht="15" customHeight="1">
      <c r="A7" s="19"/>
      <c r="B7" s="20"/>
      <c r="C7" s="89" t="s">
        <v>98</v>
      </c>
      <c r="D7" s="84" t="s">
        <v>99</v>
      </c>
      <c r="E7" s="9"/>
      <c r="F7" s="373" t="s">
        <v>100</v>
      </c>
      <c r="G7" s="374"/>
      <c r="H7" s="86">
        <v>0</v>
      </c>
      <c r="I7" s="87" t="s">
        <v>123</v>
      </c>
      <c r="J7" s="88" t="s">
        <v>124</v>
      </c>
      <c r="K7" s="86" t="s">
        <v>313</v>
      </c>
      <c r="L7" s="86" t="s">
        <v>312</v>
      </c>
      <c r="M7" s="8"/>
      <c r="N7" s="8"/>
      <c r="O7" s="8"/>
      <c r="P7" s="8"/>
      <c r="Q7" s="5"/>
      <c r="R7" s="5"/>
      <c r="S7" s="5"/>
      <c r="T7" s="5"/>
      <c r="U7" s="5"/>
      <c r="V7" s="5"/>
      <c r="W7" s="5"/>
      <c r="X7" s="5"/>
      <c r="Y7" s="5"/>
      <c r="Z7" s="5"/>
      <c r="AA7" s="5"/>
      <c r="AB7" s="5"/>
      <c r="AC7" s="5"/>
      <c r="AD7" s="5"/>
      <c r="AE7" s="5"/>
      <c r="AF7" s="5"/>
      <c r="AG7" s="5"/>
      <c r="AH7" s="5"/>
      <c r="AI7" s="5"/>
      <c r="AJ7" s="237">
        <v>2</v>
      </c>
      <c r="AK7" s="16" t="s">
        <v>97</v>
      </c>
      <c r="AL7" s="12"/>
      <c r="AM7" s="15">
        <v>2</v>
      </c>
      <c r="AN7" s="16">
        <v>1</v>
      </c>
      <c r="AO7" s="12"/>
      <c r="AP7" s="181">
        <v>2</v>
      </c>
      <c r="AQ7" s="181">
        <v>1</v>
      </c>
      <c r="AR7" s="12"/>
      <c r="AS7" s="15">
        <v>2</v>
      </c>
      <c r="AT7" s="16">
        <v>1</v>
      </c>
      <c r="AU7" s="12"/>
      <c r="AV7" s="15">
        <v>2</v>
      </c>
      <c r="AW7" s="16">
        <v>1</v>
      </c>
      <c r="AX7" s="12"/>
      <c r="AY7" s="212">
        <v>2</v>
      </c>
      <c r="AZ7" s="216">
        <v>1</v>
      </c>
      <c r="BB7" s="191">
        <v>2</v>
      </c>
      <c r="BC7" s="192">
        <v>1</v>
      </c>
      <c r="BE7" s="191">
        <v>2</v>
      </c>
      <c r="BF7" s="192">
        <v>1</v>
      </c>
    </row>
    <row r="8" spans="1:58" ht="18" customHeight="1">
      <c r="A8" s="19"/>
      <c r="B8" s="207" t="s">
        <v>314</v>
      </c>
      <c r="C8" s="21">
        <f>SUM(MAX(OPSSIMS!H7:K7),MAX(OPSSIMS!H8:K8),MAX(OPSSIMS!H10:K10),MAX(OPSSIMS!H11:K11),MAX(OPSSIMS!H12:K12),MAX(OPSSIMS!H15:K15),MAX(OPSSIMS!H16:K16))</f>
        <v>0</v>
      </c>
      <c r="D8" s="22" t="str">
        <f>VLOOKUP(C8,AJ5:AK25,2)</f>
        <v>nul</v>
      </c>
      <c r="E8" s="9"/>
      <c r="F8" s="373" t="s">
        <v>101</v>
      </c>
      <c r="G8" s="374"/>
      <c r="H8" s="86" t="s">
        <v>94</v>
      </c>
      <c r="I8" s="86" t="s">
        <v>97</v>
      </c>
      <c r="J8" s="86" t="s">
        <v>102</v>
      </c>
      <c r="K8" s="86" t="s">
        <v>103</v>
      </c>
      <c r="L8" s="86" t="s">
        <v>104</v>
      </c>
      <c r="M8" s="8"/>
      <c r="N8" s="8"/>
      <c r="O8" s="8"/>
      <c r="P8" s="8"/>
      <c r="Q8" s="5"/>
      <c r="R8" s="5"/>
      <c r="S8" s="5"/>
      <c r="T8" s="5"/>
      <c r="U8" s="5"/>
      <c r="V8" s="5"/>
      <c r="W8" s="5"/>
      <c r="X8" s="5"/>
      <c r="Y8" s="5"/>
      <c r="Z8" s="5"/>
      <c r="AA8" s="5"/>
      <c r="AB8" s="5"/>
      <c r="AC8" s="5"/>
      <c r="AD8" s="5"/>
      <c r="AE8" s="5"/>
      <c r="AF8" s="5"/>
      <c r="AG8" s="5"/>
      <c r="AH8" s="5"/>
      <c r="AI8" s="5"/>
      <c r="AJ8" s="237">
        <v>3</v>
      </c>
      <c r="AK8" s="16" t="s">
        <v>97</v>
      </c>
      <c r="AL8" s="12"/>
      <c r="AM8" s="15">
        <v>3</v>
      </c>
      <c r="AN8" s="16">
        <v>1</v>
      </c>
      <c r="AO8" s="12"/>
      <c r="AP8" s="181">
        <v>3</v>
      </c>
      <c r="AQ8" s="181">
        <v>1</v>
      </c>
      <c r="AR8" s="12"/>
      <c r="AS8" s="15">
        <v>3</v>
      </c>
      <c r="AT8" s="16">
        <v>1</v>
      </c>
      <c r="AU8" s="12"/>
      <c r="AV8" s="15">
        <v>3</v>
      </c>
      <c r="AW8" s="16">
        <v>1</v>
      </c>
      <c r="AX8" s="12"/>
      <c r="AY8" s="212">
        <v>3</v>
      </c>
      <c r="AZ8" s="216">
        <v>1</v>
      </c>
      <c r="BB8" s="191">
        <v>3</v>
      </c>
      <c r="BC8" s="192">
        <v>1</v>
      </c>
      <c r="BE8" s="191">
        <v>3</v>
      </c>
      <c r="BF8" s="192">
        <v>1</v>
      </c>
    </row>
    <row r="9" spans="1:58" ht="24" customHeight="1">
      <c r="A9" s="19"/>
      <c r="B9" s="9"/>
      <c r="C9" s="9"/>
      <c r="D9" s="9"/>
      <c r="E9" s="9"/>
      <c r="F9" s="9"/>
      <c r="G9" s="9"/>
      <c r="H9" s="9"/>
      <c r="I9" s="9"/>
      <c r="J9" s="9"/>
      <c r="K9" s="9"/>
      <c r="L9" s="9"/>
      <c r="M9" s="8"/>
      <c r="N9" s="8"/>
      <c r="O9" s="8"/>
      <c r="P9" s="8"/>
      <c r="Q9" s="5"/>
      <c r="R9" s="5"/>
      <c r="S9" s="5"/>
      <c r="T9" s="5"/>
      <c r="U9" s="5"/>
      <c r="V9" s="5"/>
      <c r="W9" s="5"/>
      <c r="X9" s="5"/>
      <c r="Y9" s="5"/>
      <c r="Z9" s="5"/>
      <c r="AA9" s="5"/>
      <c r="AB9" s="5"/>
      <c r="AC9" s="5"/>
      <c r="AD9" s="5"/>
      <c r="AE9" s="5"/>
      <c r="AF9" s="5"/>
      <c r="AG9" s="5"/>
      <c r="AH9" s="5"/>
      <c r="AI9" s="5"/>
      <c r="AJ9" s="237">
        <v>4</v>
      </c>
      <c r="AK9" s="16" t="s">
        <v>97</v>
      </c>
      <c r="AL9" s="12"/>
      <c r="AM9" s="15">
        <v>4</v>
      </c>
      <c r="AN9" s="16">
        <v>1</v>
      </c>
      <c r="AO9" s="12"/>
      <c r="AP9" s="181">
        <v>4</v>
      </c>
      <c r="AQ9" s="181">
        <v>2</v>
      </c>
      <c r="AR9" s="12"/>
      <c r="AS9" s="15">
        <v>4</v>
      </c>
      <c r="AT9" s="16">
        <v>1</v>
      </c>
      <c r="AU9" s="12"/>
      <c r="AV9" s="15">
        <v>4</v>
      </c>
      <c r="AW9" s="16">
        <v>2</v>
      </c>
      <c r="AX9" s="12"/>
      <c r="AY9" s="212">
        <v>4</v>
      </c>
      <c r="AZ9" s="216">
        <v>1</v>
      </c>
      <c r="BB9" s="191">
        <v>4</v>
      </c>
      <c r="BC9" s="192">
        <v>1</v>
      </c>
      <c r="BE9" s="191">
        <v>4</v>
      </c>
      <c r="BF9" s="192">
        <v>2</v>
      </c>
    </row>
    <row r="10" spans="1:58" ht="25.5" customHeight="1">
      <c r="A10" s="19"/>
      <c r="B10" s="382" t="s">
        <v>105</v>
      </c>
      <c r="C10" s="383"/>
      <c r="D10" s="383"/>
      <c r="E10" s="383"/>
      <c r="F10" s="383"/>
      <c r="G10" s="383"/>
      <c r="H10" s="383"/>
      <c r="I10" s="384"/>
      <c r="J10" s="79"/>
      <c r="K10" s="79"/>
      <c r="L10" s="79"/>
      <c r="M10" s="79"/>
      <c r="N10" s="79"/>
      <c r="O10" s="79"/>
      <c r="P10" s="79"/>
      <c r="Q10" s="5"/>
      <c r="R10" s="5"/>
      <c r="S10" s="5"/>
      <c r="T10" s="5"/>
      <c r="U10" s="5"/>
      <c r="V10" s="5"/>
      <c r="W10" s="5"/>
      <c r="X10" s="5"/>
      <c r="Y10" s="5"/>
      <c r="Z10" s="5"/>
      <c r="AA10" s="5"/>
      <c r="AB10" s="5"/>
      <c r="AC10" s="5"/>
      <c r="AD10" s="5"/>
      <c r="AE10" s="5"/>
      <c r="AF10" s="5"/>
      <c r="AG10" s="5"/>
      <c r="AH10" s="5"/>
      <c r="AI10" s="5"/>
      <c r="AJ10" s="237">
        <v>5</v>
      </c>
      <c r="AK10" s="16" t="s">
        <v>97</v>
      </c>
      <c r="AL10" s="12"/>
      <c r="AM10" s="15">
        <v>5</v>
      </c>
      <c r="AN10" s="16">
        <v>1</v>
      </c>
      <c r="AO10" s="12"/>
      <c r="AP10" s="181">
        <v>5</v>
      </c>
      <c r="AQ10" s="181">
        <v>2</v>
      </c>
      <c r="AR10" s="12"/>
      <c r="AS10" s="15">
        <v>5</v>
      </c>
      <c r="AT10" s="16">
        <v>2</v>
      </c>
      <c r="AU10" s="12"/>
      <c r="AV10" s="15">
        <v>5</v>
      </c>
      <c r="AW10" s="16">
        <v>2</v>
      </c>
      <c r="AX10" s="12"/>
      <c r="AY10" s="212">
        <v>5</v>
      </c>
      <c r="AZ10" s="216">
        <v>1</v>
      </c>
      <c r="BB10" s="191">
        <v>5</v>
      </c>
      <c r="BC10" s="192">
        <v>1</v>
      </c>
      <c r="BE10" s="191">
        <v>5</v>
      </c>
      <c r="BF10" s="192">
        <v>2</v>
      </c>
    </row>
    <row r="11" spans="1:58" ht="31">
      <c r="A11" s="19"/>
      <c r="B11" s="385" t="s">
        <v>106</v>
      </c>
      <c r="C11" s="386"/>
      <c r="D11" s="386"/>
      <c r="E11" s="386"/>
      <c r="F11" s="386"/>
      <c r="G11" s="386"/>
      <c r="H11" s="386"/>
      <c r="I11" s="387"/>
      <c r="J11" s="79"/>
      <c r="K11" s="79"/>
      <c r="L11" s="79"/>
      <c r="M11" s="79"/>
      <c r="N11" s="79"/>
      <c r="O11" s="79"/>
      <c r="P11" s="79"/>
      <c r="Q11" s="5"/>
      <c r="R11" s="5"/>
      <c r="S11" s="5"/>
      <c r="T11" s="5"/>
      <c r="U11" s="5"/>
      <c r="V11" s="5"/>
      <c r="W11" s="5"/>
      <c r="X11" s="5"/>
      <c r="Y11" s="5"/>
      <c r="Z11" s="5"/>
      <c r="AA11" s="5"/>
      <c r="AB11" s="5"/>
      <c r="AC11" s="5"/>
      <c r="AD11" s="5"/>
      <c r="AE11" s="5"/>
      <c r="AF11" s="5"/>
      <c r="AG11" s="5"/>
      <c r="AH11" s="5"/>
      <c r="AI11" s="5"/>
      <c r="AJ11" s="237">
        <v>6</v>
      </c>
      <c r="AK11" s="16" t="s">
        <v>97</v>
      </c>
      <c r="AL11" s="12"/>
      <c r="AM11" s="15">
        <v>6</v>
      </c>
      <c r="AN11" s="16">
        <v>1</v>
      </c>
      <c r="AO11" s="12"/>
      <c r="AP11" s="181">
        <v>6</v>
      </c>
      <c r="AQ11" s="181">
        <v>2</v>
      </c>
      <c r="AR11" s="12"/>
      <c r="AS11" s="15">
        <v>6</v>
      </c>
      <c r="AT11" s="16">
        <v>2</v>
      </c>
      <c r="AU11" s="12"/>
      <c r="AV11" s="15">
        <v>6</v>
      </c>
      <c r="AW11" s="16">
        <v>2</v>
      </c>
      <c r="AX11" s="12"/>
      <c r="AY11" s="212">
        <v>6</v>
      </c>
      <c r="AZ11" s="216">
        <v>1</v>
      </c>
      <c r="BB11" s="191">
        <v>6</v>
      </c>
      <c r="BC11" s="192">
        <v>2</v>
      </c>
      <c r="BE11" s="191">
        <v>6</v>
      </c>
      <c r="BF11" s="192">
        <v>2</v>
      </c>
    </row>
    <row r="12" spans="1:58" ht="26.15" customHeight="1">
      <c r="A12" s="19"/>
      <c r="B12" s="385"/>
      <c r="C12" s="386"/>
      <c r="D12" s="386"/>
      <c r="E12" s="386"/>
      <c r="F12" s="386"/>
      <c r="G12" s="386"/>
      <c r="H12" s="386"/>
      <c r="I12" s="387"/>
      <c r="J12" s="79"/>
      <c r="K12" s="79"/>
      <c r="L12" s="79"/>
      <c r="M12" s="79"/>
      <c r="N12" s="79"/>
      <c r="O12" s="79"/>
      <c r="P12" s="79"/>
      <c r="Q12" s="5"/>
      <c r="R12" s="5"/>
      <c r="S12" s="5"/>
      <c r="T12" s="5"/>
      <c r="U12" s="5"/>
      <c r="V12" s="5"/>
      <c r="W12" s="5"/>
      <c r="X12" s="5"/>
      <c r="Y12" s="5"/>
      <c r="Z12" s="5"/>
      <c r="AA12" s="5"/>
      <c r="AB12" s="5"/>
      <c r="AC12" s="5"/>
      <c r="AD12" s="5"/>
      <c r="AE12" s="5"/>
      <c r="AF12" s="5"/>
      <c r="AG12" s="5"/>
      <c r="AH12" s="5"/>
      <c r="AI12" s="5"/>
      <c r="AJ12" s="237">
        <v>7</v>
      </c>
      <c r="AK12" s="16" t="s">
        <v>102</v>
      </c>
      <c r="AL12" s="12"/>
      <c r="AM12" s="15">
        <v>7</v>
      </c>
      <c r="AN12" s="16">
        <v>2</v>
      </c>
      <c r="AO12" s="12"/>
      <c r="AP12" s="181">
        <v>7</v>
      </c>
      <c r="AQ12" s="213">
        <v>3</v>
      </c>
      <c r="AR12" s="12"/>
      <c r="AS12" s="15">
        <v>7</v>
      </c>
      <c r="AT12" s="16">
        <v>2</v>
      </c>
      <c r="AU12" s="12"/>
      <c r="AV12" s="15">
        <v>7</v>
      </c>
      <c r="AW12" s="16">
        <v>3</v>
      </c>
      <c r="AX12" s="12"/>
      <c r="AY12" s="212">
        <v>7</v>
      </c>
      <c r="AZ12" s="216">
        <v>1</v>
      </c>
      <c r="BB12" s="191">
        <v>7</v>
      </c>
      <c r="BC12" s="192">
        <v>2</v>
      </c>
      <c r="BE12" s="191">
        <v>7</v>
      </c>
      <c r="BF12" s="192">
        <v>3</v>
      </c>
    </row>
    <row r="13" spans="1:58" ht="34.5" customHeight="1">
      <c r="A13" s="19"/>
      <c r="B13" s="385" t="s">
        <v>107</v>
      </c>
      <c r="C13" s="386"/>
      <c r="D13" s="386"/>
      <c r="E13" s="386"/>
      <c r="F13" s="386"/>
      <c r="G13" s="386"/>
      <c r="H13" s="386"/>
      <c r="I13" s="387"/>
      <c r="J13" s="79"/>
      <c r="K13" s="79"/>
      <c r="L13" s="79"/>
      <c r="M13" s="79"/>
      <c r="N13" s="79"/>
      <c r="O13" s="79"/>
      <c r="P13" s="79"/>
      <c r="Q13" s="5"/>
      <c r="R13" s="5"/>
      <c r="S13" s="5"/>
      <c r="T13" s="5"/>
      <c r="U13" s="5"/>
      <c r="V13" s="5"/>
      <c r="W13" s="5"/>
      <c r="X13" s="5"/>
      <c r="Y13" s="5"/>
      <c r="Z13" s="5"/>
      <c r="AA13" s="5"/>
      <c r="AB13" s="5"/>
      <c r="AC13" s="5"/>
      <c r="AD13" s="5"/>
      <c r="AE13" s="5"/>
      <c r="AF13" s="5"/>
      <c r="AG13" s="5"/>
      <c r="AH13" s="5"/>
      <c r="AI13" s="5"/>
      <c r="AJ13" s="237">
        <v>8</v>
      </c>
      <c r="AK13" s="16" t="s">
        <v>102</v>
      </c>
      <c r="AL13" s="12"/>
      <c r="AM13" s="15">
        <v>8</v>
      </c>
      <c r="AN13" s="16">
        <v>2</v>
      </c>
      <c r="AO13" s="12"/>
      <c r="AP13" s="181">
        <v>8</v>
      </c>
      <c r="AQ13" s="213">
        <v>3</v>
      </c>
      <c r="AR13" s="12"/>
      <c r="AS13" s="15">
        <v>8</v>
      </c>
      <c r="AT13" s="16">
        <v>2</v>
      </c>
      <c r="AU13" s="12"/>
      <c r="AV13" s="15">
        <v>8</v>
      </c>
      <c r="AW13" s="16">
        <v>3</v>
      </c>
      <c r="AX13" s="12"/>
      <c r="AY13" s="212">
        <v>8</v>
      </c>
      <c r="AZ13" s="216">
        <v>1</v>
      </c>
      <c r="BB13" s="191">
        <v>8</v>
      </c>
      <c r="BC13" s="192">
        <v>2</v>
      </c>
      <c r="BE13" s="191">
        <v>8</v>
      </c>
      <c r="BF13" s="192">
        <v>3</v>
      </c>
    </row>
    <row r="14" spans="1:58" ht="26.15" customHeight="1">
      <c r="A14" s="19"/>
      <c r="B14" s="385" t="s">
        <v>108</v>
      </c>
      <c r="C14" s="386"/>
      <c r="D14" s="386"/>
      <c r="E14" s="386"/>
      <c r="F14" s="386"/>
      <c r="G14" s="386"/>
      <c r="H14" s="386"/>
      <c r="I14" s="387"/>
      <c r="J14" s="79"/>
      <c r="K14" s="79"/>
      <c r="L14" s="79"/>
      <c r="M14" s="79"/>
      <c r="N14" s="79"/>
      <c r="O14" s="79"/>
      <c r="P14" s="79"/>
      <c r="Q14" s="5"/>
      <c r="R14" s="5"/>
      <c r="S14" s="5"/>
      <c r="T14" s="5"/>
      <c r="U14" s="5"/>
      <c r="V14" s="5"/>
      <c r="W14" s="5"/>
      <c r="X14" s="5"/>
      <c r="Y14" s="5"/>
      <c r="Z14" s="5"/>
      <c r="AA14" s="5"/>
      <c r="AB14" s="5"/>
      <c r="AC14" s="5"/>
      <c r="AD14" s="5"/>
      <c r="AE14" s="5"/>
      <c r="AF14" s="5"/>
      <c r="AG14" s="5"/>
      <c r="AH14" s="5"/>
      <c r="AI14" s="5"/>
      <c r="AJ14" s="237">
        <v>9</v>
      </c>
      <c r="AK14" s="16" t="s">
        <v>102</v>
      </c>
      <c r="AL14" s="12"/>
      <c r="AM14" s="15">
        <v>9</v>
      </c>
      <c r="AN14" s="192">
        <v>2</v>
      </c>
      <c r="AO14" s="12"/>
      <c r="AP14" s="181">
        <v>9</v>
      </c>
      <c r="AQ14" s="181">
        <v>4</v>
      </c>
      <c r="AR14" s="12"/>
      <c r="AS14" s="15">
        <v>9</v>
      </c>
      <c r="AT14" s="16">
        <v>3</v>
      </c>
      <c r="AU14" s="12"/>
      <c r="AV14" s="15">
        <v>9</v>
      </c>
      <c r="AW14" s="16">
        <v>3</v>
      </c>
      <c r="AX14" s="12"/>
      <c r="AY14" s="212">
        <v>9</v>
      </c>
      <c r="AZ14" s="216">
        <v>1</v>
      </c>
      <c r="BB14" s="191">
        <v>9</v>
      </c>
      <c r="BC14" s="192">
        <v>2</v>
      </c>
      <c r="BE14" s="191">
        <v>9</v>
      </c>
      <c r="BF14" s="192">
        <v>3</v>
      </c>
    </row>
    <row r="15" spans="1:58" ht="33" customHeight="1">
      <c r="A15" s="19"/>
      <c r="B15" s="388"/>
      <c r="C15" s="389"/>
      <c r="D15" s="389"/>
      <c r="E15" s="389"/>
      <c r="F15" s="389"/>
      <c r="G15" s="389"/>
      <c r="H15" s="389"/>
      <c r="I15" s="390"/>
      <c r="J15" s="79"/>
      <c r="K15" s="79"/>
      <c r="L15" s="79"/>
      <c r="M15" s="79"/>
      <c r="N15" s="79"/>
      <c r="O15" s="79"/>
      <c r="P15" s="79"/>
      <c r="Q15" s="5"/>
      <c r="R15" s="5"/>
      <c r="S15" s="5"/>
      <c r="T15" s="5"/>
      <c r="U15" s="5"/>
      <c r="V15" s="5"/>
      <c r="W15" s="5"/>
      <c r="X15" s="5"/>
      <c r="Y15" s="5"/>
      <c r="Z15" s="5"/>
      <c r="AA15" s="5"/>
      <c r="AB15" s="5"/>
      <c r="AC15" s="5"/>
      <c r="AD15" s="5"/>
      <c r="AE15" s="5"/>
      <c r="AF15" s="5"/>
      <c r="AG15" s="5"/>
      <c r="AH15" s="5"/>
      <c r="AI15" s="5"/>
      <c r="AJ15" s="237">
        <v>10</v>
      </c>
      <c r="AK15" s="16" t="s">
        <v>102</v>
      </c>
      <c r="AL15" s="12"/>
      <c r="AM15" s="15">
        <v>10</v>
      </c>
      <c r="AN15" s="192">
        <v>2</v>
      </c>
      <c r="AO15" s="12"/>
      <c r="AP15" s="181">
        <v>10</v>
      </c>
      <c r="AQ15" s="181">
        <v>4</v>
      </c>
      <c r="AR15" s="12"/>
      <c r="AS15" s="15">
        <v>10</v>
      </c>
      <c r="AT15" s="16">
        <v>3</v>
      </c>
      <c r="AU15" s="12"/>
      <c r="AV15" s="15">
        <v>10</v>
      </c>
      <c r="AW15" s="16">
        <v>4</v>
      </c>
      <c r="AX15" s="12"/>
      <c r="AY15" s="212">
        <v>10</v>
      </c>
      <c r="AZ15" s="216">
        <v>1</v>
      </c>
      <c r="BB15" s="191">
        <v>10</v>
      </c>
      <c r="BC15" s="192">
        <v>2</v>
      </c>
      <c r="BE15" s="191">
        <v>10</v>
      </c>
      <c r="BF15" s="192">
        <v>3</v>
      </c>
    </row>
    <row r="16" spans="1:58" ht="33" customHeight="1">
      <c r="A16" s="79"/>
      <c r="B16" s="79"/>
      <c r="C16" s="79"/>
      <c r="D16" s="79"/>
      <c r="E16" s="79"/>
      <c r="F16" s="79"/>
      <c r="G16" s="79"/>
      <c r="H16" s="79"/>
      <c r="I16" s="79"/>
      <c r="J16" s="79"/>
      <c r="K16" s="79"/>
      <c r="L16" s="79"/>
      <c r="M16" s="79"/>
      <c r="N16" s="79"/>
      <c r="O16" s="79"/>
      <c r="P16" s="79"/>
      <c r="Q16" s="5"/>
      <c r="R16" s="5"/>
      <c r="S16" s="5"/>
      <c r="T16" s="5"/>
      <c r="U16" s="5"/>
      <c r="V16" s="5"/>
      <c r="W16" s="5"/>
      <c r="X16" s="5"/>
      <c r="Y16" s="5"/>
      <c r="Z16" s="5"/>
      <c r="AA16" s="5"/>
      <c r="AB16" s="5"/>
      <c r="AC16" s="5"/>
      <c r="AD16" s="5"/>
      <c r="AE16" s="5"/>
      <c r="AF16" s="5"/>
      <c r="AG16" s="5"/>
      <c r="AH16" s="5"/>
      <c r="AI16" s="5"/>
      <c r="AJ16" s="237">
        <v>11</v>
      </c>
      <c r="AK16" s="16" t="s">
        <v>102</v>
      </c>
      <c r="AL16" s="12"/>
      <c r="AM16" s="15">
        <v>11</v>
      </c>
      <c r="AN16" s="192">
        <v>2</v>
      </c>
      <c r="AO16" s="12"/>
      <c r="AP16" s="180"/>
      <c r="AQ16" s="180"/>
      <c r="AR16" s="12"/>
      <c r="AS16" s="15">
        <v>11</v>
      </c>
      <c r="AT16" s="16">
        <v>3</v>
      </c>
      <c r="AU16" s="12"/>
      <c r="AV16" s="15">
        <v>11</v>
      </c>
      <c r="AW16" s="16">
        <v>4</v>
      </c>
      <c r="AX16" s="12"/>
      <c r="AY16" s="212">
        <v>11</v>
      </c>
      <c r="AZ16" s="216">
        <v>1</v>
      </c>
      <c r="BB16" s="191">
        <v>11</v>
      </c>
      <c r="BC16" s="192">
        <v>3</v>
      </c>
      <c r="BE16" s="191">
        <v>11</v>
      </c>
      <c r="BF16" s="192">
        <v>4</v>
      </c>
    </row>
    <row r="17" spans="1:58" ht="23.15" customHeight="1" thickBot="1">
      <c r="A17" s="6"/>
      <c r="B17" s="6"/>
      <c r="C17" s="6"/>
      <c r="D17" s="6"/>
      <c r="E17" s="6"/>
      <c r="F17" s="6"/>
      <c r="G17" s="6"/>
      <c r="H17" s="6"/>
      <c r="I17" s="6"/>
      <c r="J17" s="6"/>
      <c r="K17" s="6"/>
      <c r="L17" s="6"/>
      <c r="M17" s="6"/>
      <c r="N17" s="6"/>
      <c r="O17" s="6"/>
      <c r="P17" s="6"/>
      <c r="Q17" s="5"/>
      <c r="R17" s="5"/>
      <c r="S17" s="5"/>
      <c r="T17" s="5"/>
      <c r="U17" s="5"/>
      <c r="V17" s="5"/>
      <c r="W17" s="5"/>
      <c r="X17" s="5"/>
      <c r="Y17" s="5"/>
      <c r="Z17" s="5"/>
      <c r="AA17" s="5"/>
      <c r="AB17" s="5"/>
      <c r="AC17" s="5"/>
      <c r="AD17" s="5"/>
      <c r="AE17" s="5"/>
      <c r="AF17" s="5"/>
      <c r="AG17" s="5"/>
      <c r="AH17" s="5"/>
      <c r="AI17" s="5"/>
      <c r="AJ17" s="237">
        <v>12</v>
      </c>
      <c r="AK17" s="16" t="s">
        <v>102</v>
      </c>
      <c r="AL17" s="12"/>
      <c r="AM17" s="15">
        <v>12</v>
      </c>
      <c r="AN17" s="16">
        <v>2</v>
      </c>
      <c r="AO17" s="12"/>
      <c r="AR17" s="12"/>
      <c r="AS17" s="15">
        <v>12</v>
      </c>
      <c r="AT17" s="16">
        <v>3</v>
      </c>
      <c r="AU17" s="12"/>
      <c r="AV17" s="17"/>
      <c r="AW17" s="18"/>
      <c r="AX17" s="12"/>
      <c r="AY17" s="212">
        <v>12</v>
      </c>
      <c r="AZ17" s="216">
        <v>1</v>
      </c>
      <c r="BB17" s="191">
        <v>12</v>
      </c>
      <c r="BC17" s="192">
        <v>3</v>
      </c>
      <c r="BE17" s="191">
        <v>12</v>
      </c>
      <c r="BF17" s="192">
        <v>4</v>
      </c>
    </row>
    <row r="18" spans="1:58" ht="31">
      <c r="A18" s="391" t="s">
        <v>109</v>
      </c>
      <c r="B18" s="392"/>
      <c r="C18" s="392"/>
      <c r="D18" s="392"/>
      <c r="E18" s="392"/>
      <c r="F18" s="392"/>
      <c r="G18" s="392"/>
      <c r="H18" s="392"/>
      <c r="I18" s="392"/>
      <c r="J18" s="392"/>
      <c r="K18" s="392"/>
      <c r="L18" s="392"/>
      <c r="M18" s="392"/>
      <c r="N18" s="392"/>
      <c r="O18" s="392"/>
      <c r="P18" s="392"/>
      <c r="Q18" s="5"/>
      <c r="R18" s="5"/>
      <c r="S18" s="5"/>
      <c r="T18" s="5"/>
      <c r="U18" s="5"/>
      <c r="V18" s="5"/>
      <c r="W18" s="5"/>
      <c r="X18" s="5"/>
      <c r="Y18" s="5"/>
      <c r="Z18" s="5"/>
      <c r="AA18" s="5"/>
      <c r="AB18" s="5"/>
      <c r="AC18" s="5"/>
      <c r="AD18" s="5"/>
      <c r="AE18" s="5"/>
      <c r="AF18" s="5"/>
      <c r="AG18" s="5"/>
      <c r="AH18" s="5"/>
      <c r="AI18" s="5"/>
      <c r="AJ18" s="237">
        <v>13</v>
      </c>
      <c r="AK18" s="16" t="s">
        <v>103</v>
      </c>
      <c r="AL18" s="12"/>
      <c r="AM18" s="15">
        <v>13</v>
      </c>
      <c r="AN18" s="192">
        <v>3</v>
      </c>
      <c r="AO18" s="12"/>
      <c r="AR18" s="12"/>
      <c r="AS18" s="15">
        <v>13</v>
      </c>
      <c r="AT18" s="16">
        <v>4</v>
      </c>
      <c r="AU18" s="12"/>
      <c r="AX18" s="12"/>
      <c r="AY18" s="212">
        <v>13</v>
      </c>
      <c r="AZ18" s="216">
        <v>1</v>
      </c>
      <c r="BB18" s="191">
        <v>13</v>
      </c>
      <c r="BC18" s="192">
        <v>3</v>
      </c>
      <c r="BE18" s="191">
        <v>13</v>
      </c>
      <c r="BF18" s="192">
        <v>4</v>
      </c>
    </row>
    <row r="19" spans="1:58" ht="33" customHeight="1">
      <c r="A19" s="24"/>
      <c r="B19" s="25"/>
      <c r="C19" s="25"/>
      <c r="D19" s="25"/>
      <c r="E19" s="25"/>
      <c r="F19" s="25"/>
      <c r="G19" s="25"/>
      <c r="H19" s="25"/>
      <c r="I19" s="25"/>
      <c r="J19" s="25"/>
      <c r="K19" s="25"/>
      <c r="L19" s="25"/>
      <c r="M19" s="25"/>
      <c r="N19" s="25"/>
      <c r="O19" s="25"/>
      <c r="P19" s="25"/>
      <c r="Q19" s="5"/>
      <c r="R19" s="5"/>
      <c r="S19" s="5"/>
      <c r="T19" s="5"/>
      <c r="U19" s="5"/>
      <c r="V19" s="5"/>
      <c r="W19" s="5"/>
      <c r="X19" s="5"/>
      <c r="Y19" s="5"/>
      <c r="Z19" s="5"/>
      <c r="AA19" s="5"/>
      <c r="AB19" s="5"/>
      <c r="AC19" s="5"/>
      <c r="AD19" s="5"/>
      <c r="AE19" s="5"/>
      <c r="AF19" s="5"/>
      <c r="AG19" s="5"/>
      <c r="AH19" s="5"/>
      <c r="AI19" s="5"/>
      <c r="AJ19" s="237">
        <v>14</v>
      </c>
      <c r="AK19" s="16" t="s">
        <v>103</v>
      </c>
      <c r="AL19" s="12"/>
      <c r="AM19" s="15">
        <v>14</v>
      </c>
      <c r="AN19" s="16">
        <v>3</v>
      </c>
      <c r="AO19" s="12"/>
      <c r="AR19" s="12"/>
      <c r="AS19" s="15">
        <v>14</v>
      </c>
      <c r="AT19" s="16">
        <v>4</v>
      </c>
      <c r="AU19" s="12"/>
      <c r="AX19" s="12"/>
      <c r="AY19" s="212">
        <v>14</v>
      </c>
      <c r="AZ19" s="216">
        <v>1</v>
      </c>
      <c r="BB19" s="191">
        <v>14</v>
      </c>
      <c r="BC19" s="192">
        <v>3</v>
      </c>
    </row>
    <row r="20" spans="1:58" ht="17.5" customHeight="1">
      <c r="A20" s="24"/>
      <c r="B20" s="25"/>
      <c r="C20" s="81" t="s">
        <v>100</v>
      </c>
      <c r="D20" s="230" t="s">
        <v>100</v>
      </c>
      <c r="E20" s="234" t="s">
        <v>110</v>
      </c>
      <c r="F20" s="25"/>
      <c r="G20" s="379" t="s">
        <v>96</v>
      </c>
      <c r="H20" s="379"/>
      <c r="I20" s="379"/>
      <c r="J20" s="379"/>
      <c r="K20" s="379"/>
      <c r="L20" s="379"/>
      <c r="M20" s="379"/>
      <c r="N20" s="142"/>
      <c r="O20" s="142"/>
      <c r="P20" s="25"/>
      <c r="Q20" s="5"/>
      <c r="R20" s="5"/>
      <c r="S20" s="5"/>
      <c r="T20" s="5"/>
      <c r="U20" s="5"/>
      <c r="V20" s="5"/>
      <c r="W20" s="5"/>
      <c r="X20" s="5"/>
      <c r="Y20" s="5"/>
      <c r="Z20" s="5"/>
      <c r="AA20" s="5"/>
      <c r="AB20" s="5"/>
      <c r="AC20" s="5"/>
      <c r="AD20" s="5"/>
      <c r="AE20" s="5"/>
      <c r="AF20" s="5"/>
      <c r="AG20" s="5"/>
      <c r="AH20" s="5"/>
      <c r="AI20" s="5"/>
      <c r="AJ20" s="237">
        <v>15</v>
      </c>
      <c r="AK20" s="16" t="s">
        <v>103</v>
      </c>
      <c r="AL20" s="12"/>
      <c r="AM20" s="15">
        <v>15</v>
      </c>
      <c r="AN20" s="16">
        <v>3</v>
      </c>
      <c r="AO20" s="12"/>
      <c r="AP20" s="12"/>
      <c r="AQ20" s="12"/>
      <c r="AR20" s="12"/>
      <c r="AS20" s="15">
        <v>15</v>
      </c>
      <c r="AT20" s="16">
        <v>4</v>
      </c>
      <c r="AU20" s="12"/>
      <c r="AX20" s="12"/>
      <c r="AY20" s="212">
        <v>15</v>
      </c>
      <c r="AZ20" s="216">
        <v>1</v>
      </c>
      <c r="BB20" s="191">
        <v>15</v>
      </c>
      <c r="BC20" s="192">
        <v>3</v>
      </c>
    </row>
    <row r="21" spans="1:58" ht="17.5" customHeight="1">
      <c r="A21" s="26"/>
      <c r="B21" s="27"/>
      <c r="C21" s="82" t="s">
        <v>98</v>
      </c>
      <c r="D21" s="85" t="s">
        <v>111</v>
      </c>
      <c r="E21" s="235" t="s">
        <v>112</v>
      </c>
      <c r="F21" s="28"/>
      <c r="G21" s="380" t="s">
        <v>113</v>
      </c>
      <c r="H21" s="381"/>
      <c r="I21" s="228" t="s">
        <v>114</v>
      </c>
      <c r="J21" s="229" t="s">
        <v>115</v>
      </c>
      <c r="K21" s="224" t="s">
        <v>116</v>
      </c>
      <c r="L21" s="226" t="s">
        <v>117</v>
      </c>
      <c r="M21" s="225" t="s">
        <v>118</v>
      </c>
      <c r="N21" s="25"/>
      <c r="O21" s="25"/>
      <c r="P21" s="25"/>
      <c r="Q21" s="5"/>
      <c r="R21" s="5"/>
      <c r="S21" s="5"/>
      <c r="T21" s="5"/>
      <c r="U21" s="5"/>
      <c r="V21" s="5"/>
      <c r="W21" s="5"/>
      <c r="X21" s="5"/>
      <c r="Y21" s="5"/>
      <c r="Z21" s="5"/>
      <c r="AA21" s="5"/>
      <c r="AB21" s="5"/>
      <c r="AC21" s="5"/>
      <c r="AD21" s="5"/>
      <c r="AE21" s="5"/>
      <c r="AF21" s="5"/>
      <c r="AG21" s="5"/>
      <c r="AH21" s="5"/>
      <c r="AI21" s="5"/>
      <c r="AJ21" s="237">
        <v>16</v>
      </c>
      <c r="AK21" s="16" t="s">
        <v>104</v>
      </c>
      <c r="AL21" s="12"/>
      <c r="AM21" s="15">
        <v>16</v>
      </c>
      <c r="AN21" s="16">
        <v>3</v>
      </c>
      <c r="AO21" s="12"/>
      <c r="AP21" s="12"/>
      <c r="AQ21" s="12"/>
      <c r="AR21" s="12"/>
      <c r="AS21" s="15"/>
      <c r="AT21" s="16"/>
      <c r="AU21" s="12"/>
      <c r="AX21" s="12"/>
      <c r="AY21" s="212">
        <v>16</v>
      </c>
      <c r="AZ21" s="216">
        <v>1</v>
      </c>
      <c r="BB21" s="191">
        <v>16</v>
      </c>
      <c r="BC21" s="192">
        <v>4</v>
      </c>
    </row>
    <row r="22" spans="1:58" ht="15" customHeight="1">
      <c r="A22" s="26"/>
      <c r="B22" s="30" t="s">
        <v>323</v>
      </c>
      <c r="C22" s="367">
        <f>MIN(10,SUM(MAX(OPSSIMS!H18:K18),MAX(OPSSIMS!H19:K19),MAX(OPSSIMS!H20:K20),MAX(OPSSIMS!H21:K21)))</f>
        <v>0</v>
      </c>
      <c r="D22" s="300">
        <f>C22/10*100</f>
        <v>0</v>
      </c>
      <c r="E22" s="332">
        <f>VLOOKUP(C22,AP5:AQ15,2,FALSE)</f>
        <v>0</v>
      </c>
      <c r="F22" s="28"/>
      <c r="G22" s="326" t="s">
        <v>119</v>
      </c>
      <c r="H22" s="326"/>
      <c r="I22" s="327">
        <v>0</v>
      </c>
      <c r="J22" s="295" t="s">
        <v>120</v>
      </c>
      <c r="K22" s="364" t="s">
        <v>121</v>
      </c>
      <c r="L22" s="364" t="s">
        <v>347</v>
      </c>
      <c r="M22" s="364" t="s">
        <v>348</v>
      </c>
      <c r="N22" s="25"/>
      <c r="O22" s="25"/>
      <c r="P22" s="25"/>
      <c r="Q22" s="5"/>
      <c r="R22" s="5"/>
      <c r="S22" s="5"/>
      <c r="T22" s="5"/>
      <c r="U22" s="5"/>
      <c r="V22" s="5"/>
      <c r="W22" s="5"/>
      <c r="X22" s="5"/>
      <c r="Y22" s="5"/>
      <c r="Z22" s="5"/>
      <c r="AA22" s="5"/>
      <c r="AB22" s="5"/>
      <c r="AC22" s="5"/>
      <c r="AD22" s="5"/>
      <c r="AE22" s="5"/>
      <c r="AF22" s="5"/>
      <c r="AG22" s="5"/>
      <c r="AH22" s="5"/>
      <c r="AI22" s="5"/>
      <c r="AJ22" s="237">
        <v>17</v>
      </c>
      <c r="AK22" s="16" t="s">
        <v>104</v>
      </c>
      <c r="AL22" s="12"/>
      <c r="AM22" s="15">
        <v>17</v>
      </c>
      <c r="AN22" s="16">
        <v>3</v>
      </c>
      <c r="AO22" s="12"/>
      <c r="AP22" s="12"/>
      <c r="AQ22" s="12"/>
      <c r="AR22" s="12"/>
      <c r="AS22" s="15"/>
      <c r="AT22" s="16"/>
      <c r="AU22" s="12"/>
      <c r="AX22" s="12"/>
      <c r="AY22" s="212">
        <v>17</v>
      </c>
      <c r="AZ22" s="216">
        <v>1</v>
      </c>
      <c r="BB22" s="191">
        <v>17</v>
      </c>
      <c r="BC22" s="192">
        <v>4</v>
      </c>
    </row>
    <row r="23" spans="1:58" ht="15" customHeight="1">
      <c r="A23" s="26"/>
      <c r="B23" s="227" t="s">
        <v>339</v>
      </c>
      <c r="C23" s="368"/>
      <c r="D23" s="302"/>
      <c r="E23" s="378"/>
      <c r="F23" s="28"/>
      <c r="G23" s="326"/>
      <c r="H23" s="326"/>
      <c r="I23" s="328"/>
      <c r="J23" s="366"/>
      <c r="K23" s="365"/>
      <c r="L23" s="365"/>
      <c r="M23" s="365"/>
      <c r="N23" s="25"/>
      <c r="O23" s="25"/>
      <c r="P23" s="25"/>
      <c r="Q23" s="5"/>
      <c r="R23" s="5"/>
      <c r="S23" s="5"/>
      <c r="T23" s="5"/>
      <c r="U23" s="5"/>
      <c r="V23" s="5"/>
      <c r="W23" s="5"/>
      <c r="X23" s="5"/>
      <c r="Y23" s="5"/>
      <c r="Z23" s="5"/>
      <c r="AA23" s="5"/>
      <c r="AB23" s="5"/>
      <c r="AC23" s="5"/>
      <c r="AD23" s="5"/>
      <c r="AE23" s="5"/>
      <c r="AF23" s="5"/>
      <c r="AG23" s="5"/>
      <c r="AH23" s="5"/>
      <c r="AI23" s="5"/>
      <c r="AJ23" s="237">
        <v>18</v>
      </c>
      <c r="AK23" s="16" t="s">
        <v>104</v>
      </c>
      <c r="AL23" s="12"/>
      <c r="AM23" s="15">
        <v>18</v>
      </c>
      <c r="AN23" s="16">
        <v>4</v>
      </c>
      <c r="AO23" s="12"/>
      <c r="AP23" s="12"/>
      <c r="AQ23" s="12"/>
      <c r="AR23" s="12"/>
      <c r="AS23" s="15"/>
      <c r="AT23" s="16"/>
      <c r="AU23" s="12"/>
      <c r="AX23" s="12"/>
      <c r="AY23" s="212">
        <v>18</v>
      </c>
      <c r="AZ23" s="216">
        <v>1</v>
      </c>
      <c r="BB23" s="191">
        <v>18</v>
      </c>
      <c r="BC23" s="192">
        <v>4</v>
      </c>
    </row>
    <row r="24" spans="1:58" ht="15" customHeight="1">
      <c r="A24" s="26"/>
      <c r="B24" s="30" t="s">
        <v>340</v>
      </c>
      <c r="C24" s="367">
        <f>SUM(MAX(OPSSIMS!H22:K22),MAX(OPSSIMS!H23:K23),MAX(OPSSIMS!H24:K24))</f>
        <v>0</v>
      </c>
      <c r="D24" s="300">
        <f>C24/11*100</f>
        <v>0</v>
      </c>
      <c r="E24" s="332">
        <f>VLOOKUP(C24,AV5:AW16,2,FALSE)</f>
        <v>0</v>
      </c>
      <c r="F24" s="80"/>
      <c r="G24" s="326" t="s">
        <v>122</v>
      </c>
      <c r="H24" s="326"/>
      <c r="I24" s="327">
        <v>0</v>
      </c>
      <c r="J24" s="295" t="s">
        <v>120</v>
      </c>
      <c r="K24" s="364" t="s">
        <v>121</v>
      </c>
      <c r="L24" s="364" t="s">
        <v>349</v>
      </c>
      <c r="M24" s="364" t="s">
        <v>350</v>
      </c>
      <c r="N24" s="25"/>
      <c r="O24" s="25"/>
      <c r="P24" s="25"/>
      <c r="Q24" s="5"/>
      <c r="R24" s="5"/>
      <c r="S24" s="5"/>
      <c r="T24" s="5"/>
      <c r="U24" s="5"/>
      <c r="V24" s="5"/>
      <c r="W24" s="5"/>
      <c r="X24" s="5"/>
      <c r="Y24" s="5"/>
      <c r="Z24" s="5"/>
      <c r="AA24" s="5"/>
      <c r="AB24" s="5"/>
      <c r="AC24" s="5"/>
      <c r="AD24" s="5"/>
      <c r="AE24" s="5"/>
      <c r="AF24" s="5"/>
      <c r="AG24" s="5"/>
      <c r="AH24" s="5"/>
      <c r="AI24" s="5"/>
      <c r="AJ24" s="237">
        <v>19</v>
      </c>
      <c r="AK24" s="16" t="s">
        <v>104</v>
      </c>
      <c r="AL24" s="12"/>
      <c r="AM24" s="15">
        <v>19</v>
      </c>
      <c r="AN24" s="16">
        <v>4</v>
      </c>
      <c r="AO24" s="12"/>
      <c r="AP24" s="12"/>
      <c r="AQ24" s="12"/>
      <c r="AR24" s="12"/>
      <c r="AS24" s="15"/>
      <c r="AT24" s="16"/>
      <c r="AU24" s="12"/>
      <c r="AV24" s="12"/>
      <c r="AW24" s="12"/>
      <c r="AX24" s="12"/>
      <c r="AY24" s="212">
        <v>19</v>
      </c>
      <c r="AZ24" s="216">
        <v>1</v>
      </c>
      <c r="BB24" s="191">
        <v>19</v>
      </c>
      <c r="BC24" s="192">
        <v>4</v>
      </c>
    </row>
    <row r="25" spans="1:58" ht="15" customHeight="1" thickBot="1">
      <c r="A25" s="26"/>
      <c r="B25" s="227" t="s">
        <v>341</v>
      </c>
      <c r="C25" s="368"/>
      <c r="D25" s="302"/>
      <c r="E25" s="378"/>
      <c r="F25" s="28"/>
      <c r="G25" s="326"/>
      <c r="H25" s="326"/>
      <c r="I25" s="328"/>
      <c r="J25" s="366"/>
      <c r="K25" s="365"/>
      <c r="L25" s="328"/>
      <c r="M25" s="328"/>
      <c r="N25" s="25"/>
      <c r="O25" s="25"/>
      <c r="P25" s="25"/>
      <c r="Q25" s="5"/>
      <c r="R25" s="5"/>
      <c r="S25" s="5"/>
      <c r="T25" s="5"/>
      <c r="U25" s="5"/>
      <c r="V25" s="5"/>
      <c r="W25" s="5"/>
      <c r="X25" s="5"/>
      <c r="Y25" s="5"/>
      <c r="Z25" s="5"/>
      <c r="AA25" s="5"/>
      <c r="AB25" s="5"/>
      <c r="AC25" s="5"/>
      <c r="AD25" s="5"/>
      <c r="AE25" s="5"/>
      <c r="AF25" s="5"/>
      <c r="AG25" s="5"/>
      <c r="AH25" s="5"/>
      <c r="AI25" s="5"/>
      <c r="AJ25" s="237">
        <v>20</v>
      </c>
      <c r="AK25" s="16" t="s">
        <v>104</v>
      </c>
      <c r="AL25" s="12"/>
      <c r="AM25" s="15">
        <v>20</v>
      </c>
      <c r="AN25" s="16">
        <v>4</v>
      </c>
      <c r="AO25" s="12"/>
      <c r="AP25" s="12"/>
      <c r="AQ25" s="12"/>
      <c r="AR25" s="12"/>
      <c r="AS25" s="17"/>
      <c r="AT25" s="18"/>
      <c r="AU25" s="12"/>
      <c r="AV25" s="12"/>
      <c r="AW25" s="12"/>
      <c r="AX25" s="12"/>
      <c r="AY25" s="212">
        <v>20</v>
      </c>
      <c r="AZ25" s="216">
        <v>1</v>
      </c>
    </row>
    <row r="26" spans="1:58" s="12" customFormat="1" ht="22" customHeight="1">
      <c r="A26" s="208"/>
      <c r="B26" s="414" t="s">
        <v>54</v>
      </c>
      <c r="C26" s="297">
        <f>SUM(MAX(OPSSIMS!H25:K25),MAX(OPSSIMS!H26:K26),MAX(OPSSIMS!H27:K27),MAX(OPSSIMS!H28:K28),MAX(OPSSIMS!H29:K29),MAX(OPSSIMS!H30:K30),MAX(OPSSIMS!H31:K31))</f>
        <v>0</v>
      </c>
      <c r="D26" s="300">
        <f>C26/21*100</f>
        <v>0</v>
      </c>
      <c r="E26" s="332">
        <f>VLOOKUP(C26,AM5:AN26,2,FALSE)</f>
        <v>0</v>
      </c>
      <c r="F26" s="209"/>
      <c r="G26" s="326" t="s">
        <v>125</v>
      </c>
      <c r="H26" s="326"/>
      <c r="I26" s="327">
        <v>0</v>
      </c>
      <c r="J26" s="295" t="s">
        <v>123</v>
      </c>
      <c r="K26" s="364" t="s">
        <v>351</v>
      </c>
      <c r="L26" s="364" t="s">
        <v>352</v>
      </c>
      <c r="M26" s="364" t="s">
        <v>353</v>
      </c>
      <c r="N26" s="210"/>
      <c r="O26" s="210"/>
      <c r="P26" s="210"/>
      <c r="Q26" s="5"/>
      <c r="R26" s="5"/>
      <c r="S26" s="5"/>
      <c r="T26" s="5"/>
      <c r="U26" s="5"/>
      <c r="V26" s="5"/>
      <c r="W26" s="5"/>
      <c r="X26" s="5"/>
      <c r="Y26" s="5"/>
      <c r="Z26" s="5"/>
      <c r="AA26" s="5"/>
      <c r="AB26" s="5"/>
      <c r="AC26" s="5"/>
      <c r="AD26" s="5"/>
      <c r="AE26" s="5"/>
      <c r="AF26" s="5"/>
      <c r="AG26" s="5"/>
      <c r="AH26" s="5"/>
      <c r="AI26" s="5"/>
      <c r="AJ26" s="237"/>
      <c r="AK26" s="16"/>
      <c r="AM26" s="15">
        <v>21</v>
      </c>
      <c r="AN26" s="16">
        <v>4</v>
      </c>
      <c r="AY26" s="212">
        <v>21</v>
      </c>
      <c r="AZ26" s="216">
        <v>1</v>
      </c>
    </row>
    <row r="27" spans="1:58" ht="9.75" customHeight="1">
      <c r="A27" s="26"/>
      <c r="B27" s="415"/>
      <c r="C27" s="298"/>
      <c r="D27" s="301"/>
      <c r="E27" s="396"/>
      <c r="F27" s="28"/>
      <c r="G27" s="326"/>
      <c r="H27" s="326"/>
      <c r="I27" s="328"/>
      <c r="J27" s="366"/>
      <c r="K27" s="365"/>
      <c r="L27" s="328"/>
      <c r="M27" s="328"/>
      <c r="N27" s="25"/>
      <c r="O27" s="25"/>
      <c r="P27" s="25"/>
      <c r="Q27" s="5"/>
      <c r="R27" s="5"/>
      <c r="S27" s="5"/>
      <c r="T27" s="5"/>
      <c r="U27" s="5"/>
      <c r="V27" s="5"/>
      <c r="W27" s="5"/>
      <c r="X27" s="5"/>
      <c r="Y27" s="5"/>
      <c r="Z27" s="5"/>
      <c r="AA27" s="5"/>
      <c r="AB27" s="5"/>
      <c r="AC27" s="5"/>
      <c r="AD27" s="5"/>
      <c r="AE27" s="5"/>
      <c r="AF27" s="5"/>
      <c r="AG27" s="5"/>
      <c r="AH27" s="5"/>
      <c r="AI27" s="5"/>
      <c r="AJ27" s="237"/>
      <c r="AK27" s="16"/>
      <c r="AL27" s="12"/>
      <c r="AM27" s="15"/>
      <c r="AN27" s="16"/>
      <c r="AO27" s="12"/>
      <c r="AP27" s="12"/>
      <c r="AQ27" s="12"/>
      <c r="AR27" s="12"/>
      <c r="AU27" s="12"/>
      <c r="AV27" s="12"/>
      <c r="AW27" s="12"/>
      <c r="AX27" s="12"/>
      <c r="AY27" s="212">
        <v>22</v>
      </c>
      <c r="AZ27" s="216">
        <v>1</v>
      </c>
    </row>
    <row r="28" spans="1:58" ht="15" customHeight="1">
      <c r="A28" s="26"/>
      <c r="B28" s="140" t="s">
        <v>342</v>
      </c>
      <c r="C28" s="299"/>
      <c r="D28" s="302"/>
      <c r="E28" s="378"/>
      <c r="F28" s="28"/>
      <c r="G28" s="326" t="s">
        <v>126</v>
      </c>
      <c r="H28" s="326"/>
      <c r="I28" s="327">
        <v>0</v>
      </c>
      <c r="J28" s="295" t="s">
        <v>318</v>
      </c>
      <c r="K28" s="364" t="s">
        <v>354</v>
      </c>
      <c r="L28" s="364" t="s">
        <v>355</v>
      </c>
      <c r="M28" s="364" t="s">
        <v>356</v>
      </c>
      <c r="N28" s="25"/>
      <c r="O28" s="25"/>
      <c r="P28" s="25"/>
      <c r="Q28" s="5"/>
      <c r="R28" s="5"/>
      <c r="S28" s="5"/>
      <c r="T28" s="5"/>
      <c r="U28" s="5"/>
      <c r="V28" s="5"/>
      <c r="W28" s="5"/>
      <c r="X28" s="5"/>
      <c r="Y28" s="5"/>
      <c r="Z28" s="5"/>
      <c r="AA28" s="5"/>
      <c r="AB28" s="5"/>
      <c r="AC28" s="5"/>
      <c r="AD28" s="5"/>
      <c r="AE28" s="5"/>
      <c r="AF28" s="5"/>
      <c r="AG28" s="5"/>
      <c r="AH28" s="5"/>
      <c r="AI28" s="5"/>
      <c r="AJ28" s="237"/>
      <c r="AK28" s="16"/>
      <c r="AL28" s="12"/>
      <c r="AM28" s="15"/>
      <c r="AN28" s="16"/>
      <c r="AO28" s="12"/>
      <c r="AP28" s="12"/>
      <c r="AQ28" s="12"/>
      <c r="AR28" s="12"/>
      <c r="AU28" s="12"/>
      <c r="AV28" s="12"/>
      <c r="AW28" s="12"/>
      <c r="AX28" s="12"/>
      <c r="AY28" s="212">
        <v>23</v>
      </c>
      <c r="AZ28" s="216">
        <v>1</v>
      </c>
    </row>
    <row r="29" spans="1:58" ht="15" customHeight="1" thickBot="1">
      <c r="A29" s="26"/>
      <c r="B29" s="30" t="s">
        <v>130</v>
      </c>
      <c r="C29" s="334">
        <f>SUM(MAX(OPSSIMS!H32:K32),MAX(OPSSIMS!H33:K33),MAX(OPSSIMS!H34:K34),MAX(OPSSIMS!H35:K35),MAX(OPSSIMS!H36:K36))</f>
        <v>0</v>
      </c>
      <c r="D29" s="333">
        <f>C29/15*100</f>
        <v>0</v>
      </c>
      <c r="E29" s="331">
        <f>VLOOKUP(C29,AS5:AT20,2,FALSE)</f>
        <v>0</v>
      </c>
      <c r="F29" s="28"/>
      <c r="G29" s="326"/>
      <c r="H29" s="326"/>
      <c r="I29" s="328"/>
      <c r="J29" s="366"/>
      <c r="K29" s="365"/>
      <c r="L29" s="328"/>
      <c r="M29" s="328"/>
      <c r="N29" s="25"/>
      <c r="O29" s="25"/>
      <c r="P29" s="25"/>
      <c r="Q29" s="5"/>
      <c r="R29" s="5"/>
      <c r="S29" s="5"/>
      <c r="T29" s="5"/>
      <c r="U29" s="5"/>
      <c r="V29" s="5"/>
      <c r="W29" s="5"/>
      <c r="X29" s="5"/>
      <c r="Y29" s="5"/>
      <c r="Z29" s="5"/>
      <c r="AA29" s="5"/>
      <c r="AB29" s="5"/>
      <c r="AC29" s="5"/>
      <c r="AD29" s="5"/>
      <c r="AE29" s="5"/>
      <c r="AF29" s="5"/>
      <c r="AG29" s="5"/>
      <c r="AH29" s="5"/>
      <c r="AI29" s="5"/>
      <c r="AJ29" s="237"/>
      <c r="AK29" s="16"/>
      <c r="AL29" s="12"/>
      <c r="AM29" s="191"/>
      <c r="AN29" s="18"/>
      <c r="AO29" s="12"/>
      <c r="AP29" s="12"/>
      <c r="AQ29" s="12"/>
      <c r="AR29" s="12"/>
      <c r="AU29" s="12"/>
      <c r="AV29" s="12"/>
      <c r="AW29" s="12"/>
      <c r="AX29" s="12"/>
      <c r="AY29" s="212">
        <v>24</v>
      </c>
      <c r="AZ29" s="216">
        <v>1</v>
      </c>
    </row>
    <row r="30" spans="1:58" ht="15" customHeight="1">
      <c r="A30" s="26"/>
      <c r="B30" s="140" t="s">
        <v>317</v>
      </c>
      <c r="C30" s="334"/>
      <c r="D30" s="333"/>
      <c r="E30" s="331"/>
      <c r="F30" s="28"/>
      <c r="G30" s="326" t="s">
        <v>131</v>
      </c>
      <c r="H30" s="326"/>
      <c r="I30" s="327">
        <v>0</v>
      </c>
      <c r="J30" s="295" t="s">
        <v>120</v>
      </c>
      <c r="K30" s="364" t="s">
        <v>121</v>
      </c>
      <c r="L30" s="364" t="s">
        <v>320</v>
      </c>
      <c r="M30" s="364" t="s">
        <v>321</v>
      </c>
      <c r="N30" s="25"/>
      <c r="O30" s="25"/>
      <c r="P30" s="25"/>
      <c r="Q30" s="5"/>
      <c r="R30" s="5"/>
      <c r="S30" s="5"/>
      <c r="T30" s="5"/>
      <c r="U30" s="5"/>
      <c r="V30" s="5"/>
      <c r="W30" s="5"/>
      <c r="X30" s="5"/>
      <c r="Y30" s="5"/>
      <c r="Z30" s="5"/>
      <c r="AA30" s="5"/>
      <c r="AB30" s="5"/>
      <c r="AC30" s="5"/>
      <c r="AD30" s="5"/>
      <c r="AE30" s="5"/>
      <c r="AF30" s="5"/>
      <c r="AG30" s="5"/>
      <c r="AH30" s="5"/>
      <c r="AI30" s="5"/>
      <c r="AJ30" s="237"/>
      <c r="AK30" s="16"/>
      <c r="AL30" s="12"/>
      <c r="AO30" s="12"/>
      <c r="AP30" s="12"/>
      <c r="AQ30" s="12"/>
      <c r="AR30" s="12"/>
      <c r="AU30" s="12"/>
      <c r="AV30" s="12"/>
      <c r="AW30" s="12"/>
      <c r="AX30" s="12"/>
      <c r="AY30" s="212">
        <v>25</v>
      </c>
      <c r="AZ30" s="216">
        <v>2</v>
      </c>
    </row>
    <row r="31" spans="1:58" ht="15" customHeight="1">
      <c r="A31" s="26"/>
      <c r="B31" s="30" t="s">
        <v>70</v>
      </c>
      <c r="C31" s="334">
        <f>SUM(MAX(OPSSIMS!H37:K37),MAX(OPSSIMS!H38:K38),MAX(OPSSIMS!H39:K39),MAX(OPSSIMS!H40:K40),MAX(OPSSIMS!H41:K41))</f>
        <v>0</v>
      </c>
      <c r="D31" s="333">
        <f>C31/13*100</f>
        <v>0</v>
      </c>
      <c r="E31" s="331">
        <f>VLOOKUP(C31,BE5:BF24,2,FALSE)</f>
        <v>0</v>
      </c>
      <c r="F31" s="28"/>
      <c r="G31" s="326"/>
      <c r="H31" s="326"/>
      <c r="I31" s="328"/>
      <c r="J31" s="366"/>
      <c r="K31" s="365"/>
      <c r="L31" s="365"/>
      <c r="M31" s="365"/>
      <c r="N31" s="25"/>
      <c r="O31" s="25"/>
      <c r="P31" s="25"/>
      <c r="Q31" s="5"/>
      <c r="R31" s="5"/>
      <c r="S31" s="5"/>
      <c r="T31" s="5"/>
      <c r="U31" s="5"/>
      <c r="V31" s="5"/>
      <c r="W31" s="5"/>
      <c r="X31" s="5"/>
      <c r="Y31" s="5"/>
      <c r="Z31" s="5"/>
      <c r="AA31" s="5"/>
      <c r="AB31" s="5"/>
      <c r="AC31" s="5"/>
      <c r="AD31" s="5"/>
      <c r="AE31" s="5"/>
      <c r="AF31" s="5"/>
      <c r="AG31" s="5"/>
      <c r="AH31" s="5"/>
      <c r="AI31" s="5"/>
      <c r="AJ31" s="237"/>
      <c r="AK31" s="16"/>
      <c r="AL31" s="12"/>
      <c r="AO31" s="12"/>
      <c r="AP31" s="12"/>
      <c r="AQ31" s="12"/>
      <c r="AR31" s="12"/>
      <c r="AU31" s="12"/>
      <c r="AV31" s="12"/>
      <c r="AW31" s="12"/>
      <c r="AX31" s="12"/>
      <c r="AY31" s="212">
        <v>26</v>
      </c>
      <c r="AZ31" s="216">
        <v>2</v>
      </c>
    </row>
    <row r="32" spans="1:58" ht="15" customHeight="1" thickBot="1">
      <c r="A32" s="26"/>
      <c r="B32" s="140" t="s">
        <v>315</v>
      </c>
      <c r="C32" s="334"/>
      <c r="D32" s="333"/>
      <c r="E32" s="331"/>
      <c r="F32" s="32"/>
      <c r="G32" s="326" t="s">
        <v>132</v>
      </c>
      <c r="H32" s="326"/>
      <c r="I32" s="327">
        <v>0</v>
      </c>
      <c r="J32" s="295" t="s">
        <v>127</v>
      </c>
      <c r="K32" s="364" t="s">
        <v>128</v>
      </c>
      <c r="L32" s="364" t="s">
        <v>129</v>
      </c>
      <c r="M32" s="364" t="s">
        <v>319</v>
      </c>
      <c r="N32" s="25"/>
      <c r="O32" s="25"/>
      <c r="P32" s="25"/>
      <c r="Q32" s="5"/>
      <c r="R32" s="5"/>
      <c r="S32" s="5"/>
      <c r="T32" s="5"/>
      <c r="U32" s="5"/>
      <c r="V32" s="5"/>
      <c r="W32" s="5"/>
      <c r="X32" s="5"/>
      <c r="Y32" s="5"/>
      <c r="Z32" s="5"/>
      <c r="AA32" s="5"/>
      <c r="AB32" s="5"/>
      <c r="AC32" s="5"/>
      <c r="AD32" s="5"/>
      <c r="AE32" s="5"/>
      <c r="AF32" s="5"/>
      <c r="AG32" s="5"/>
      <c r="AH32" s="5"/>
      <c r="AI32" s="5"/>
      <c r="AJ32" s="238"/>
      <c r="AK32" s="18"/>
      <c r="AL32" s="12"/>
      <c r="AO32" s="12"/>
      <c r="AP32" s="12"/>
      <c r="AQ32" s="12"/>
      <c r="AR32" s="12"/>
      <c r="AS32" s="12"/>
      <c r="AT32" s="12"/>
      <c r="AU32" s="12"/>
      <c r="AV32" s="12"/>
      <c r="AW32" s="12"/>
      <c r="AX32" s="12"/>
      <c r="AY32" s="212">
        <v>27</v>
      </c>
      <c r="AZ32" s="216">
        <v>2</v>
      </c>
    </row>
    <row r="33" spans="1:52" ht="15" customHeight="1">
      <c r="A33" s="26"/>
      <c r="B33" s="30" t="s">
        <v>74</v>
      </c>
      <c r="C33" s="334">
        <f>SUM(MAX(OPSSIMS!H42:K42),MAX(OPSSIMS!H43:K43),MAX(OPSSIMS!H44:K44),MAX(OPSSIMS!H45:K45),MAX(OPSSIMS!H46:K46))</f>
        <v>0</v>
      </c>
      <c r="D33" s="333">
        <f>C33/19*100</f>
        <v>0</v>
      </c>
      <c r="E33" s="331">
        <f>VLOOKUP(C33,BB5:BC25,2,FALSE)</f>
        <v>0</v>
      </c>
      <c r="F33" s="32"/>
      <c r="G33" s="326"/>
      <c r="H33" s="326"/>
      <c r="I33" s="328"/>
      <c r="J33" s="296"/>
      <c r="K33" s="328"/>
      <c r="L33" s="328"/>
      <c r="M33" s="328"/>
      <c r="N33" s="25"/>
      <c r="O33" s="25"/>
      <c r="P33" s="25"/>
      <c r="Q33" s="5"/>
      <c r="R33" s="5"/>
      <c r="S33" s="5"/>
      <c r="T33" s="5"/>
      <c r="U33" s="5"/>
      <c r="V33" s="5"/>
      <c r="W33" s="5"/>
      <c r="X33" s="5"/>
      <c r="Y33" s="5"/>
      <c r="Z33" s="5"/>
      <c r="AA33" s="5"/>
      <c r="AB33" s="5"/>
      <c r="AC33" s="5"/>
      <c r="AD33" s="5"/>
      <c r="AE33" s="5"/>
      <c r="AF33" s="5"/>
      <c r="AG33" s="5"/>
      <c r="AH33" s="5"/>
      <c r="AI33" s="5"/>
      <c r="AL33" s="12"/>
      <c r="AO33" s="12"/>
      <c r="AP33" s="12"/>
      <c r="AQ33" s="12"/>
      <c r="AR33" s="12"/>
      <c r="AS33" s="12"/>
      <c r="AT33" s="12"/>
      <c r="AU33" s="12"/>
      <c r="AV33" s="12"/>
      <c r="AW33" s="12"/>
      <c r="AX33" s="12"/>
      <c r="AY33" s="212">
        <v>28</v>
      </c>
      <c r="AZ33" s="216">
        <v>2</v>
      </c>
    </row>
    <row r="34" spans="1:52" ht="15" customHeight="1" thickBot="1">
      <c r="A34" s="26"/>
      <c r="B34" s="141" t="s">
        <v>316</v>
      </c>
      <c r="C34" s="335"/>
      <c r="D34" s="300"/>
      <c r="E34" s="332"/>
      <c r="F34" s="32"/>
      <c r="G34" s="326" t="s">
        <v>133</v>
      </c>
      <c r="H34" s="326"/>
      <c r="I34" s="327">
        <v>0</v>
      </c>
      <c r="J34" s="295" t="s">
        <v>357</v>
      </c>
      <c r="K34" s="295" t="s">
        <v>358</v>
      </c>
      <c r="L34" s="295" t="s">
        <v>359</v>
      </c>
      <c r="M34" s="295" t="s">
        <v>360</v>
      </c>
      <c r="N34" s="25"/>
      <c r="O34" s="25"/>
      <c r="P34" s="25"/>
      <c r="Q34" s="5"/>
      <c r="R34" s="5"/>
      <c r="S34" s="5"/>
      <c r="T34" s="5"/>
      <c r="U34" s="5"/>
      <c r="V34" s="5"/>
      <c r="W34" s="5"/>
      <c r="X34" s="5"/>
      <c r="Y34" s="5"/>
      <c r="Z34" s="5"/>
      <c r="AA34" s="5"/>
      <c r="AB34" s="5"/>
      <c r="AC34" s="5"/>
      <c r="AD34" s="5"/>
      <c r="AE34" s="5"/>
      <c r="AF34" s="5"/>
      <c r="AG34" s="5"/>
      <c r="AH34" s="5"/>
      <c r="AI34" s="5"/>
      <c r="AL34" s="12"/>
      <c r="AO34" s="12"/>
      <c r="AP34" s="12"/>
      <c r="AQ34" s="12"/>
      <c r="AR34" s="12"/>
      <c r="AS34" s="12"/>
      <c r="AT34" s="12"/>
      <c r="AU34" s="12"/>
      <c r="AV34" s="12"/>
      <c r="AW34" s="12"/>
      <c r="AX34" s="12"/>
      <c r="AY34" s="212">
        <v>29</v>
      </c>
      <c r="AZ34" s="216">
        <v>2</v>
      </c>
    </row>
    <row r="35" spans="1:52" ht="15" customHeight="1">
      <c r="A35" s="26"/>
      <c r="B35" s="31" t="s">
        <v>134</v>
      </c>
      <c r="C35" s="362">
        <f>SUM(C22:C34)</f>
        <v>0</v>
      </c>
      <c r="D35" s="397">
        <f>C35/89*100</f>
        <v>0</v>
      </c>
      <c r="E35" s="356">
        <f>VLOOKUP(C35,AY5:AZ94,2,FALSE)</f>
        <v>0</v>
      </c>
      <c r="F35" s="32">
        <f>100-D35</f>
        <v>100</v>
      </c>
      <c r="G35" s="326"/>
      <c r="H35" s="326"/>
      <c r="I35" s="328"/>
      <c r="J35" s="366"/>
      <c r="K35" s="366"/>
      <c r="L35" s="296"/>
      <c r="M35" s="296"/>
      <c r="N35" s="25"/>
      <c r="O35" s="25"/>
      <c r="P35" s="25"/>
      <c r="Q35" s="5"/>
      <c r="R35" s="5"/>
      <c r="S35" s="5"/>
      <c r="T35" s="5"/>
      <c r="U35" s="5"/>
      <c r="V35" s="5"/>
      <c r="W35" s="5"/>
      <c r="X35" s="5"/>
      <c r="Y35" s="5"/>
      <c r="Z35" s="5"/>
      <c r="AA35" s="5"/>
      <c r="AB35" s="5"/>
      <c r="AC35" s="5"/>
      <c r="AD35" s="5"/>
      <c r="AE35" s="5"/>
      <c r="AF35" s="5"/>
      <c r="AG35" s="5"/>
      <c r="AH35" s="5"/>
      <c r="AI35" s="5"/>
      <c r="AL35" s="12"/>
      <c r="AO35" s="12"/>
      <c r="AP35" s="12"/>
      <c r="AQ35" s="12"/>
      <c r="AR35" s="12"/>
      <c r="AS35" s="12"/>
      <c r="AT35" s="12"/>
      <c r="AU35" s="12"/>
      <c r="AV35" s="12"/>
      <c r="AW35" s="12"/>
      <c r="AX35" s="12"/>
      <c r="AY35" s="212">
        <v>30</v>
      </c>
      <c r="AZ35" s="216">
        <v>2</v>
      </c>
    </row>
    <row r="36" spans="1:52" ht="15" customHeight="1" thickBot="1">
      <c r="A36" s="26"/>
      <c r="B36" s="233" t="s">
        <v>343</v>
      </c>
      <c r="C36" s="363"/>
      <c r="D36" s="398"/>
      <c r="E36" s="357"/>
      <c r="F36" s="33"/>
      <c r="G36" s="28"/>
      <c r="H36" s="28"/>
      <c r="I36" s="28"/>
      <c r="J36" s="29"/>
      <c r="K36" s="25"/>
      <c r="L36" s="25"/>
      <c r="M36" s="25"/>
      <c r="N36" s="25"/>
      <c r="O36" s="25"/>
      <c r="P36" s="25"/>
      <c r="Q36" s="5"/>
      <c r="R36" s="5"/>
      <c r="S36" s="5"/>
      <c r="T36" s="5"/>
      <c r="U36" s="5"/>
      <c r="V36" s="5"/>
      <c r="W36" s="5"/>
      <c r="X36" s="5"/>
      <c r="Y36" s="5"/>
      <c r="Z36" s="5"/>
      <c r="AA36" s="5"/>
      <c r="AB36" s="5"/>
      <c r="AC36" s="5"/>
      <c r="AD36" s="5"/>
      <c r="AE36" s="5"/>
      <c r="AF36" s="5"/>
      <c r="AG36" s="5"/>
      <c r="AH36" s="5"/>
      <c r="AI36" s="5"/>
      <c r="AL36" s="12"/>
      <c r="AM36" s="12"/>
      <c r="AN36" s="12"/>
      <c r="AO36" s="12"/>
      <c r="AP36" s="12"/>
      <c r="AQ36" s="12"/>
      <c r="AR36" s="12"/>
      <c r="AS36" s="12"/>
      <c r="AT36" s="12"/>
      <c r="AU36" s="12"/>
      <c r="AV36" s="12"/>
      <c r="AW36" s="12"/>
      <c r="AX36" s="12"/>
      <c r="AY36" s="212">
        <v>31</v>
      </c>
      <c r="AZ36" s="216">
        <v>2</v>
      </c>
    </row>
    <row r="37" spans="1:52" ht="15" customHeight="1">
      <c r="A37" s="26"/>
      <c r="B37" s="28"/>
      <c r="C37" s="28"/>
      <c r="D37" s="239">
        <f>D35</f>
        <v>0</v>
      </c>
      <c r="E37" s="240"/>
      <c r="F37" s="239">
        <f>100-D37</f>
        <v>100</v>
      </c>
      <c r="G37" s="28"/>
      <c r="H37" s="28"/>
      <c r="I37" s="28"/>
      <c r="J37" s="29"/>
      <c r="K37" s="25"/>
      <c r="L37" s="25"/>
      <c r="M37" s="25"/>
      <c r="N37" s="25"/>
      <c r="O37" s="25"/>
      <c r="P37" s="25"/>
      <c r="Q37" s="5"/>
      <c r="R37" s="5"/>
      <c r="S37" s="5"/>
      <c r="T37" s="5"/>
      <c r="U37" s="5"/>
      <c r="V37" s="5"/>
      <c r="W37" s="5"/>
      <c r="X37" s="5"/>
      <c r="Y37" s="5"/>
      <c r="Z37" s="5"/>
      <c r="AA37" s="5"/>
      <c r="AB37" s="5"/>
      <c r="AC37" s="5"/>
      <c r="AD37" s="5"/>
      <c r="AE37" s="5"/>
      <c r="AF37" s="5"/>
      <c r="AG37" s="5"/>
      <c r="AH37" s="5"/>
      <c r="AI37" s="5"/>
      <c r="AL37" s="12"/>
      <c r="AM37" s="12"/>
      <c r="AN37" s="12"/>
      <c r="AO37" s="12"/>
      <c r="AP37" s="12"/>
      <c r="AQ37" s="12"/>
      <c r="AR37" s="12"/>
      <c r="AS37" s="12"/>
      <c r="AT37" s="12"/>
      <c r="AU37" s="12"/>
      <c r="AV37" s="12"/>
      <c r="AW37" s="12"/>
      <c r="AX37" s="12"/>
      <c r="AY37" s="212">
        <v>32</v>
      </c>
      <c r="AZ37" s="216">
        <v>2</v>
      </c>
    </row>
    <row r="38" spans="1:52" ht="15" customHeight="1">
      <c r="A38" s="26"/>
      <c r="B38" s="28"/>
      <c r="C38" s="28"/>
      <c r="D38" s="33"/>
      <c r="E38" s="28"/>
      <c r="F38" s="33"/>
      <c r="G38" s="28"/>
      <c r="H38" s="28"/>
      <c r="I38" s="28"/>
      <c r="J38" s="29"/>
      <c r="K38" s="25"/>
      <c r="L38" s="25"/>
      <c r="M38" s="25"/>
      <c r="N38" s="25"/>
      <c r="O38" s="25"/>
      <c r="P38" s="25"/>
      <c r="Q38" s="5"/>
      <c r="R38" s="5"/>
      <c r="S38" s="5"/>
      <c r="T38" s="5"/>
      <c r="U38" s="5"/>
      <c r="V38" s="5"/>
      <c r="W38" s="5"/>
      <c r="X38" s="5"/>
      <c r="Y38" s="5"/>
      <c r="Z38" s="5"/>
      <c r="AA38" s="5"/>
      <c r="AB38" s="5"/>
      <c r="AC38" s="5"/>
      <c r="AD38" s="5"/>
      <c r="AE38" s="5"/>
      <c r="AF38" s="5"/>
      <c r="AG38" s="5"/>
      <c r="AH38" s="5"/>
      <c r="AI38" s="5"/>
      <c r="AL38" s="12"/>
      <c r="AM38" s="12"/>
      <c r="AN38" s="12"/>
      <c r="AO38" s="12"/>
      <c r="AP38" s="12"/>
      <c r="AQ38" s="12"/>
      <c r="AR38" s="12"/>
      <c r="AS38" s="12"/>
      <c r="AT38" s="12"/>
      <c r="AU38" s="12"/>
      <c r="AV38" s="12"/>
      <c r="AW38" s="12"/>
      <c r="AX38" s="12"/>
      <c r="AY38" s="212">
        <v>33</v>
      </c>
      <c r="AZ38" s="216">
        <v>2</v>
      </c>
    </row>
    <row r="39" spans="1:52" ht="15" customHeight="1">
      <c r="A39" s="26"/>
      <c r="B39" s="28"/>
      <c r="C39" s="28"/>
      <c r="D39" s="33"/>
      <c r="E39" s="28"/>
      <c r="F39" s="33"/>
      <c r="G39" s="28"/>
      <c r="H39" s="28"/>
      <c r="I39" s="28"/>
      <c r="J39" s="29"/>
      <c r="K39" s="25"/>
      <c r="L39" s="25"/>
      <c r="M39" s="25"/>
      <c r="N39" s="25"/>
      <c r="O39" s="25"/>
      <c r="P39" s="25"/>
      <c r="Q39" s="5"/>
      <c r="R39" s="5"/>
      <c r="S39" s="5"/>
      <c r="T39" s="5"/>
      <c r="U39" s="5"/>
      <c r="V39" s="5"/>
      <c r="W39" s="5"/>
      <c r="X39" s="5"/>
      <c r="Y39" s="5"/>
      <c r="Z39" s="5"/>
      <c r="AA39" s="5"/>
      <c r="AB39" s="5"/>
      <c r="AC39" s="5"/>
      <c r="AD39" s="5"/>
      <c r="AE39" s="5"/>
      <c r="AF39" s="5"/>
      <c r="AG39" s="5"/>
      <c r="AH39" s="5"/>
      <c r="AI39" s="5"/>
      <c r="AJ39" s="12"/>
      <c r="AK39" s="12"/>
      <c r="AL39" s="12"/>
      <c r="AM39" s="12"/>
      <c r="AN39" s="12"/>
      <c r="AO39" s="12"/>
      <c r="AP39" s="12"/>
      <c r="AQ39" s="12"/>
      <c r="AR39" s="12"/>
      <c r="AS39" s="12"/>
      <c r="AT39" s="12"/>
      <c r="AU39" s="12"/>
      <c r="AV39" s="12"/>
      <c r="AW39" s="12"/>
      <c r="AX39" s="12"/>
      <c r="AY39" s="212">
        <v>34</v>
      </c>
      <c r="AZ39" s="216">
        <v>2</v>
      </c>
    </row>
    <row r="40" spans="1:52" ht="15" customHeight="1">
      <c r="A40" s="26"/>
      <c r="B40" s="28"/>
      <c r="C40" s="28"/>
      <c r="D40" s="33"/>
      <c r="E40" s="28"/>
      <c r="F40" s="33"/>
      <c r="G40" s="28"/>
      <c r="H40" s="28"/>
      <c r="I40" s="28"/>
      <c r="J40" s="29"/>
      <c r="K40" s="25"/>
      <c r="L40" s="25"/>
      <c r="M40" s="25"/>
      <c r="N40" s="25"/>
      <c r="O40" s="25"/>
      <c r="P40" s="25"/>
      <c r="Q40" s="5"/>
      <c r="R40" s="5"/>
      <c r="S40" s="5"/>
      <c r="T40" s="5"/>
      <c r="U40" s="5"/>
      <c r="V40" s="5"/>
      <c r="W40" s="5"/>
      <c r="X40" s="5"/>
      <c r="Y40" s="5"/>
      <c r="Z40" s="5"/>
      <c r="AA40" s="5"/>
      <c r="AB40" s="5"/>
      <c r="AC40" s="5"/>
      <c r="AD40" s="5"/>
      <c r="AE40" s="5"/>
      <c r="AF40" s="5"/>
      <c r="AG40" s="5"/>
      <c r="AH40" s="5"/>
      <c r="AI40" s="5"/>
      <c r="AJ40" s="12"/>
      <c r="AK40" s="12"/>
      <c r="AL40" s="12"/>
      <c r="AM40" s="12"/>
      <c r="AN40" s="12"/>
      <c r="AO40" s="12"/>
      <c r="AP40" s="12"/>
      <c r="AQ40" s="12"/>
      <c r="AR40" s="12"/>
      <c r="AS40" s="12"/>
      <c r="AT40" s="12"/>
      <c r="AU40" s="12"/>
      <c r="AV40" s="12"/>
      <c r="AW40" s="12"/>
      <c r="AX40" s="12"/>
      <c r="AY40" s="212">
        <v>35</v>
      </c>
      <c r="AZ40" s="216">
        <v>2</v>
      </c>
    </row>
    <row r="41" spans="1:52" ht="15" customHeight="1">
      <c r="A41" s="26"/>
      <c r="B41" s="28"/>
      <c r="C41" s="28"/>
      <c r="D41" s="33"/>
      <c r="E41" s="28"/>
      <c r="F41" s="33"/>
      <c r="G41" s="28"/>
      <c r="H41" s="28"/>
      <c r="I41" s="28"/>
      <c r="J41" s="29"/>
      <c r="K41" s="25"/>
      <c r="L41" s="25"/>
      <c r="M41" s="25"/>
      <c r="N41" s="25"/>
      <c r="O41" s="25"/>
      <c r="P41" s="25"/>
      <c r="Q41" s="5"/>
      <c r="R41" s="5"/>
      <c r="S41" s="5"/>
      <c r="T41" s="5"/>
      <c r="U41" s="5"/>
      <c r="V41" s="5"/>
      <c r="W41" s="5"/>
      <c r="X41" s="5"/>
      <c r="Y41" s="5"/>
      <c r="Z41" s="5"/>
      <c r="AA41" s="5"/>
      <c r="AB41" s="5"/>
      <c r="AC41" s="5"/>
      <c r="AD41" s="5"/>
      <c r="AE41" s="5"/>
      <c r="AF41" s="5"/>
      <c r="AG41" s="5"/>
      <c r="AH41" s="5"/>
      <c r="AI41" s="5"/>
      <c r="AJ41" s="12"/>
      <c r="AK41" s="12"/>
      <c r="AL41" s="12"/>
      <c r="AM41" s="12"/>
      <c r="AN41" s="12"/>
      <c r="AO41" s="12"/>
      <c r="AP41" s="12"/>
      <c r="AQ41" s="12"/>
      <c r="AR41" s="12"/>
      <c r="AS41" s="12"/>
      <c r="AT41" s="12"/>
      <c r="AU41" s="12"/>
      <c r="AV41" s="12"/>
      <c r="AW41" s="12"/>
      <c r="AX41" s="12"/>
      <c r="AY41" s="212">
        <v>36</v>
      </c>
      <c r="AZ41" s="216">
        <v>2</v>
      </c>
    </row>
    <row r="42" spans="1:52" ht="15" customHeight="1">
      <c r="A42" s="26"/>
      <c r="B42" s="28"/>
      <c r="C42" s="28"/>
      <c r="D42" s="33"/>
      <c r="E42" s="28"/>
      <c r="F42" s="33"/>
      <c r="G42" s="28"/>
      <c r="H42" s="28"/>
      <c r="I42" s="28"/>
      <c r="J42" s="29"/>
      <c r="K42" s="25"/>
      <c r="L42" s="25"/>
      <c r="M42" s="25"/>
      <c r="N42" s="25"/>
      <c r="O42" s="25"/>
      <c r="P42" s="25"/>
      <c r="Q42" s="5"/>
      <c r="R42" s="5"/>
      <c r="S42" s="5"/>
      <c r="T42" s="5"/>
      <c r="U42" s="5"/>
      <c r="V42" s="5"/>
      <c r="W42" s="5"/>
      <c r="X42" s="5"/>
      <c r="Y42" s="5"/>
      <c r="Z42" s="5"/>
      <c r="AA42" s="5"/>
      <c r="AB42" s="5"/>
      <c r="AC42" s="5"/>
      <c r="AD42" s="5"/>
      <c r="AE42" s="5"/>
      <c r="AF42" s="5"/>
      <c r="AG42" s="5"/>
      <c r="AH42" s="5"/>
      <c r="AI42" s="5"/>
      <c r="AJ42" s="12"/>
      <c r="AK42" s="12"/>
      <c r="AL42" s="12"/>
      <c r="AM42" s="12"/>
      <c r="AN42" s="12"/>
      <c r="AO42" s="12"/>
      <c r="AP42" s="12"/>
      <c r="AQ42" s="12"/>
      <c r="AR42" s="12"/>
      <c r="AS42" s="12"/>
      <c r="AT42" s="12"/>
      <c r="AU42" s="12"/>
      <c r="AV42" s="12"/>
      <c r="AW42" s="12"/>
      <c r="AX42" s="12"/>
      <c r="AY42" s="212">
        <v>37</v>
      </c>
      <c r="AZ42" s="216">
        <v>2</v>
      </c>
    </row>
    <row r="43" spans="1:52" ht="15" customHeight="1">
      <c r="A43" s="26"/>
      <c r="B43" s="28"/>
      <c r="C43" s="28"/>
      <c r="D43" s="33"/>
      <c r="E43" s="28"/>
      <c r="F43" s="33"/>
      <c r="G43" s="28"/>
      <c r="H43" s="28"/>
      <c r="I43" s="28"/>
      <c r="J43" s="29"/>
      <c r="K43" s="25"/>
      <c r="L43" s="25"/>
      <c r="M43" s="25"/>
      <c r="N43" s="25"/>
      <c r="O43" s="25"/>
      <c r="P43" s="25"/>
      <c r="Q43" s="5"/>
      <c r="R43" s="5"/>
      <c r="S43" s="5"/>
      <c r="T43" s="5"/>
      <c r="U43" s="5"/>
      <c r="V43" s="5"/>
      <c r="W43" s="5"/>
      <c r="X43" s="5"/>
      <c r="Y43" s="5"/>
      <c r="Z43" s="5"/>
      <c r="AA43" s="5"/>
      <c r="AB43" s="5"/>
      <c r="AC43" s="5"/>
      <c r="AD43" s="5"/>
      <c r="AE43" s="5"/>
      <c r="AF43" s="5"/>
      <c r="AG43" s="5"/>
      <c r="AH43" s="5"/>
      <c r="AI43" s="5"/>
      <c r="AJ43" s="12"/>
      <c r="AK43" s="12"/>
      <c r="AL43" s="12"/>
      <c r="AM43" s="12"/>
      <c r="AN43" s="12"/>
      <c r="AO43" s="12"/>
      <c r="AP43" s="12"/>
      <c r="AQ43" s="12"/>
      <c r="AR43" s="12"/>
      <c r="AS43" s="12"/>
      <c r="AT43" s="12"/>
      <c r="AU43" s="12"/>
      <c r="AV43" s="12"/>
      <c r="AW43" s="12"/>
      <c r="AX43" s="12"/>
      <c r="AY43" s="212">
        <v>38</v>
      </c>
      <c r="AZ43" s="216">
        <v>2</v>
      </c>
    </row>
    <row r="44" spans="1:52" ht="15" customHeight="1">
      <c r="A44" s="26"/>
      <c r="B44" s="28"/>
      <c r="C44" s="28"/>
      <c r="D44" s="33"/>
      <c r="E44" s="28"/>
      <c r="F44" s="33"/>
      <c r="G44" s="28"/>
      <c r="H44" s="28"/>
      <c r="I44" s="28"/>
      <c r="J44" s="29"/>
      <c r="K44" s="25"/>
      <c r="L44" s="25"/>
      <c r="M44" s="25"/>
      <c r="N44" s="25"/>
      <c r="O44" s="25"/>
      <c r="P44" s="25"/>
      <c r="Q44" s="5"/>
      <c r="R44" s="5"/>
      <c r="S44" s="5"/>
      <c r="T44" s="5"/>
      <c r="U44" s="5"/>
      <c r="V44" s="5"/>
      <c r="W44" s="5"/>
      <c r="X44" s="5"/>
      <c r="Y44" s="5"/>
      <c r="Z44" s="5"/>
      <c r="AA44" s="5"/>
      <c r="AB44" s="5"/>
      <c r="AC44" s="5"/>
      <c r="AD44" s="5"/>
      <c r="AE44" s="5"/>
      <c r="AF44" s="5"/>
      <c r="AG44" s="5"/>
      <c r="AH44" s="5"/>
      <c r="AI44" s="5"/>
      <c r="AJ44" s="12"/>
      <c r="AK44" s="12"/>
      <c r="AL44" s="12"/>
      <c r="AM44" s="12"/>
      <c r="AN44" s="12"/>
      <c r="AO44" s="12"/>
      <c r="AP44" s="12"/>
      <c r="AQ44" s="12"/>
      <c r="AR44" s="12"/>
      <c r="AS44" s="12"/>
      <c r="AT44" s="12"/>
      <c r="AU44" s="12"/>
      <c r="AV44" s="12"/>
      <c r="AW44" s="12"/>
      <c r="AX44" s="12"/>
      <c r="AY44" s="212">
        <v>39</v>
      </c>
      <c r="AZ44" s="216">
        <v>2</v>
      </c>
    </row>
    <row r="45" spans="1:52" ht="15" customHeight="1">
      <c r="A45" s="26"/>
      <c r="B45" s="28"/>
      <c r="C45" s="28"/>
      <c r="D45" s="33"/>
      <c r="E45" s="28"/>
      <c r="F45" s="33"/>
      <c r="G45" s="28"/>
      <c r="H45" s="28"/>
      <c r="I45" s="28"/>
      <c r="J45" s="29"/>
      <c r="K45" s="25"/>
      <c r="L45" s="25"/>
      <c r="M45" s="25"/>
      <c r="N45" s="25"/>
      <c r="O45" s="25"/>
      <c r="P45" s="25"/>
      <c r="Q45" s="5"/>
      <c r="R45" s="5"/>
      <c r="S45" s="5"/>
      <c r="T45" s="5"/>
      <c r="U45" s="5"/>
      <c r="V45" s="5"/>
      <c r="W45" s="5"/>
      <c r="X45" s="5"/>
      <c r="Y45" s="5"/>
      <c r="Z45" s="5"/>
      <c r="AA45" s="5"/>
      <c r="AB45" s="5"/>
      <c r="AC45" s="5"/>
      <c r="AD45" s="5"/>
      <c r="AE45" s="5"/>
      <c r="AF45" s="5"/>
      <c r="AG45" s="5"/>
      <c r="AH45" s="5"/>
      <c r="AI45" s="5"/>
      <c r="AJ45" s="12"/>
      <c r="AK45" s="12"/>
      <c r="AL45" s="12"/>
      <c r="AM45" s="12"/>
      <c r="AN45" s="12"/>
      <c r="AO45" s="12"/>
      <c r="AP45" s="12"/>
      <c r="AQ45" s="12"/>
      <c r="AR45" s="12"/>
      <c r="AS45" s="12"/>
      <c r="AT45" s="12"/>
      <c r="AU45" s="12"/>
      <c r="AV45" s="12"/>
      <c r="AW45" s="12"/>
      <c r="AX45" s="12"/>
      <c r="AY45" s="212">
        <v>40</v>
      </c>
      <c r="AZ45" s="216">
        <v>2</v>
      </c>
    </row>
    <row r="46" spans="1:52" ht="15" customHeight="1">
      <c r="A46" s="26"/>
      <c r="B46" s="28"/>
      <c r="C46" s="28"/>
      <c r="D46" s="33"/>
      <c r="E46" s="28"/>
      <c r="F46" s="28"/>
      <c r="G46" s="28"/>
      <c r="H46" s="28"/>
      <c r="I46" s="28"/>
      <c r="J46" s="29"/>
      <c r="K46" s="25"/>
      <c r="L46" s="25"/>
      <c r="M46" s="25"/>
      <c r="N46" s="25"/>
      <c r="O46" s="25"/>
      <c r="P46" s="25"/>
      <c r="Q46" s="5"/>
      <c r="R46" s="5"/>
      <c r="S46" s="5"/>
      <c r="T46" s="5"/>
      <c r="U46" s="5"/>
      <c r="V46" s="5"/>
      <c r="W46" s="5"/>
      <c r="X46" s="5"/>
      <c r="Y46" s="5"/>
      <c r="Z46" s="5"/>
      <c r="AA46" s="5"/>
      <c r="AB46" s="5"/>
      <c r="AC46" s="5"/>
      <c r="AD46" s="5"/>
      <c r="AE46" s="5"/>
      <c r="AF46" s="5"/>
      <c r="AG46" s="5"/>
      <c r="AH46" s="5"/>
      <c r="AI46" s="5"/>
      <c r="AJ46" s="12"/>
      <c r="AK46" s="12"/>
      <c r="AL46" s="12"/>
      <c r="AM46" s="12"/>
      <c r="AN46" s="12"/>
      <c r="AO46" s="12"/>
      <c r="AP46" s="12"/>
      <c r="AQ46" s="12"/>
      <c r="AR46" s="12"/>
      <c r="AS46" s="12"/>
      <c r="AT46" s="12"/>
      <c r="AU46" s="12"/>
      <c r="AV46" s="12"/>
      <c r="AW46" s="12"/>
      <c r="AX46" s="12"/>
      <c r="AY46" s="212">
        <v>41</v>
      </c>
      <c r="AZ46" s="216">
        <v>2</v>
      </c>
    </row>
    <row r="47" spans="1:52" ht="15" customHeight="1">
      <c r="A47" s="26"/>
      <c r="B47" s="28"/>
      <c r="C47" s="28"/>
      <c r="D47" s="33"/>
      <c r="E47" s="28"/>
      <c r="F47" s="28"/>
      <c r="G47" s="28"/>
      <c r="H47" s="28"/>
      <c r="I47" s="28"/>
      <c r="J47" s="29"/>
      <c r="K47" s="25"/>
      <c r="L47" s="25"/>
      <c r="M47" s="25"/>
      <c r="N47" s="25"/>
      <c r="O47" s="25"/>
      <c r="P47" s="25"/>
      <c r="Q47" s="5"/>
      <c r="R47" s="5"/>
      <c r="S47" s="5"/>
      <c r="T47" s="5"/>
      <c r="U47" s="5"/>
      <c r="V47" s="5"/>
      <c r="W47" s="5"/>
      <c r="X47" s="5"/>
      <c r="Y47" s="5"/>
      <c r="Z47" s="5"/>
      <c r="AA47" s="5"/>
      <c r="AB47" s="5"/>
      <c r="AC47" s="5"/>
      <c r="AD47" s="5"/>
      <c r="AE47" s="5"/>
      <c r="AF47" s="5"/>
      <c r="AG47" s="5"/>
      <c r="AH47" s="5"/>
      <c r="AI47" s="5"/>
      <c r="AJ47" s="12"/>
      <c r="AK47" s="12"/>
      <c r="AL47" s="12"/>
      <c r="AM47" s="12"/>
      <c r="AN47" s="12"/>
      <c r="AO47" s="12"/>
      <c r="AP47" s="12"/>
      <c r="AQ47" s="12"/>
      <c r="AR47" s="12"/>
      <c r="AS47" s="12"/>
      <c r="AT47" s="12"/>
      <c r="AU47" s="12"/>
      <c r="AV47" s="12"/>
      <c r="AW47" s="12"/>
      <c r="AX47" s="12"/>
      <c r="AY47" s="212">
        <v>42</v>
      </c>
      <c r="AZ47" s="216">
        <v>2</v>
      </c>
    </row>
    <row r="48" spans="1:52" ht="15" customHeight="1">
      <c r="A48" s="26"/>
      <c r="B48" s="28"/>
      <c r="C48" s="28"/>
      <c r="D48" s="33"/>
      <c r="E48" s="28"/>
      <c r="F48" s="28"/>
      <c r="G48" s="28"/>
      <c r="H48" s="28"/>
      <c r="I48" s="28"/>
      <c r="J48" s="29"/>
      <c r="K48" s="25"/>
      <c r="L48" s="25"/>
      <c r="M48" s="25"/>
      <c r="N48" s="25"/>
      <c r="O48" s="25"/>
      <c r="P48" s="25"/>
      <c r="Q48" s="5"/>
      <c r="R48" s="5"/>
      <c r="S48" s="5"/>
      <c r="T48" s="5"/>
      <c r="U48" s="5"/>
      <c r="V48" s="5"/>
      <c r="W48" s="5"/>
      <c r="X48" s="5"/>
      <c r="Y48" s="5"/>
      <c r="Z48" s="5"/>
      <c r="AA48" s="5"/>
      <c r="AB48" s="5"/>
      <c r="AC48" s="5"/>
      <c r="AD48" s="5"/>
      <c r="AE48" s="5"/>
      <c r="AF48" s="5"/>
      <c r="AG48" s="5"/>
      <c r="AH48" s="5"/>
      <c r="AI48" s="5"/>
      <c r="AJ48" s="12"/>
      <c r="AK48" s="12"/>
      <c r="AL48" s="12"/>
      <c r="AM48" s="12"/>
      <c r="AN48" s="12"/>
      <c r="AO48" s="12"/>
      <c r="AP48" s="12"/>
      <c r="AQ48" s="12"/>
      <c r="AR48" s="12"/>
      <c r="AS48" s="12"/>
      <c r="AT48" s="12"/>
      <c r="AU48" s="12"/>
      <c r="AV48" s="12"/>
      <c r="AW48" s="12"/>
      <c r="AX48" s="12"/>
      <c r="AY48" s="212">
        <v>43</v>
      </c>
      <c r="AZ48" s="216">
        <v>2</v>
      </c>
    </row>
    <row r="49" spans="1:52" ht="15" customHeight="1">
      <c r="A49" s="26"/>
      <c r="B49" s="28"/>
      <c r="C49" s="28"/>
      <c r="D49" s="28"/>
      <c r="E49" s="28"/>
      <c r="F49" s="28"/>
      <c r="G49" s="28"/>
      <c r="H49" s="28"/>
      <c r="I49" s="28"/>
      <c r="J49" s="29"/>
      <c r="K49" s="25"/>
      <c r="L49" s="25"/>
      <c r="M49" s="25"/>
      <c r="N49" s="25"/>
      <c r="O49" s="25"/>
      <c r="P49" s="25"/>
      <c r="Q49" s="5"/>
      <c r="R49" s="5"/>
      <c r="S49" s="5"/>
      <c r="T49" s="5"/>
      <c r="U49" s="5"/>
      <c r="V49" s="5"/>
      <c r="W49" s="5"/>
      <c r="X49" s="5"/>
      <c r="Y49" s="5"/>
      <c r="Z49" s="5"/>
      <c r="AA49" s="5"/>
      <c r="AB49" s="5"/>
      <c r="AC49" s="5"/>
      <c r="AD49" s="5"/>
      <c r="AE49" s="5"/>
      <c r="AF49" s="5"/>
      <c r="AG49" s="5"/>
      <c r="AH49" s="5"/>
      <c r="AI49" s="5"/>
      <c r="AJ49" s="12"/>
      <c r="AK49" s="12"/>
      <c r="AL49" s="12"/>
      <c r="AM49" s="12"/>
      <c r="AN49" s="12"/>
      <c r="AO49" s="12"/>
      <c r="AP49" s="12"/>
      <c r="AQ49" s="12"/>
      <c r="AR49" s="12"/>
      <c r="AS49" s="12"/>
      <c r="AT49" s="12"/>
      <c r="AU49" s="12"/>
      <c r="AV49" s="12"/>
      <c r="AW49" s="12"/>
      <c r="AX49" s="12"/>
      <c r="AY49" s="212">
        <v>44</v>
      </c>
      <c r="AZ49" s="216">
        <v>2</v>
      </c>
    </row>
    <row r="50" spans="1:52" ht="15" customHeight="1">
      <c r="A50" s="26"/>
      <c r="B50" s="28"/>
      <c r="C50" s="28"/>
      <c r="D50" s="28"/>
      <c r="E50" s="28"/>
      <c r="F50" s="28"/>
      <c r="G50" s="28"/>
      <c r="H50" s="28"/>
      <c r="I50" s="28"/>
      <c r="J50" s="29"/>
      <c r="K50" s="25"/>
      <c r="L50" s="25"/>
      <c r="M50" s="25"/>
      <c r="N50" s="25"/>
      <c r="O50" s="25"/>
      <c r="P50" s="25"/>
      <c r="Q50" s="5"/>
      <c r="R50" s="5"/>
      <c r="S50" s="5"/>
      <c r="T50" s="5"/>
      <c r="U50" s="5"/>
      <c r="V50" s="5"/>
      <c r="W50" s="5"/>
      <c r="X50" s="5"/>
      <c r="Y50" s="5"/>
      <c r="Z50" s="5"/>
      <c r="AA50" s="5"/>
      <c r="AB50" s="5"/>
      <c r="AC50" s="5"/>
      <c r="AD50" s="5"/>
      <c r="AE50" s="5"/>
      <c r="AF50" s="5"/>
      <c r="AG50" s="5"/>
      <c r="AH50" s="5"/>
      <c r="AI50" s="5"/>
      <c r="AJ50" s="12"/>
      <c r="AK50" s="12"/>
      <c r="AL50" s="12"/>
      <c r="AM50" s="12"/>
      <c r="AN50" s="12"/>
      <c r="AO50" s="12"/>
      <c r="AP50" s="12"/>
      <c r="AQ50" s="12"/>
      <c r="AR50" s="12"/>
      <c r="AS50" s="12"/>
      <c r="AT50" s="12"/>
      <c r="AU50" s="12"/>
      <c r="AV50" s="12"/>
      <c r="AW50" s="12"/>
      <c r="AX50" s="12"/>
      <c r="AY50" s="212">
        <v>45</v>
      </c>
      <c r="AZ50" s="216">
        <v>2</v>
      </c>
    </row>
    <row r="51" spans="1:52" ht="15" customHeight="1">
      <c r="A51" s="26"/>
      <c r="B51" s="28"/>
      <c r="C51" s="28"/>
      <c r="D51" s="28"/>
      <c r="E51" s="28"/>
      <c r="F51" s="28"/>
      <c r="G51" s="28"/>
      <c r="H51" s="28"/>
      <c r="I51" s="28"/>
      <c r="J51" s="29"/>
      <c r="K51" s="25"/>
      <c r="L51" s="25"/>
      <c r="M51" s="25"/>
      <c r="N51" s="25"/>
      <c r="O51" s="25"/>
      <c r="P51" s="25"/>
      <c r="Q51" s="5"/>
      <c r="R51" s="5"/>
      <c r="S51" s="5"/>
      <c r="T51" s="5"/>
      <c r="U51" s="5"/>
      <c r="V51" s="5"/>
      <c r="W51" s="5"/>
      <c r="X51" s="5"/>
      <c r="Y51" s="5"/>
      <c r="Z51" s="5"/>
      <c r="AA51" s="5"/>
      <c r="AB51" s="5"/>
      <c r="AC51" s="5"/>
      <c r="AD51" s="5"/>
      <c r="AE51" s="5"/>
      <c r="AF51" s="5"/>
      <c r="AG51" s="5"/>
      <c r="AH51" s="5"/>
      <c r="AI51" s="5"/>
      <c r="AJ51" s="12"/>
      <c r="AK51" s="12"/>
      <c r="AL51" s="12"/>
      <c r="AM51" s="12"/>
      <c r="AN51" s="12"/>
      <c r="AO51" s="12"/>
      <c r="AP51" s="12"/>
      <c r="AQ51" s="12"/>
      <c r="AR51" s="12"/>
      <c r="AS51" s="12"/>
      <c r="AT51" s="12"/>
      <c r="AU51" s="12"/>
      <c r="AV51" s="12"/>
      <c r="AW51" s="12"/>
      <c r="AX51" s="12"/>
      <c r="AY51" s="212">
        <v>46</v>
      </c>
      <c r="AZ51" s="216">
        <v>2</v>
      </c>
    </row>
    <row r="52" spans="1:52" ht="15" customHeight="1">
      <c r="A52" s="26"/>
      <c r="B52" s="28"/>
      <c r="C52" s="28"/>
      <c r="D52" s="28"/>
      <c r="E52" s="28"/>
      <c r="F52" s="28"/>
      <c r="G52" s="28"/>
      <c r="H52" s="28"/>
      <c r="I52" s="28"/>
      <c r="J52" s="29"/>
      <c r="K52" s="25"/>
      <c r="L52" s="25"/>
      <c r="M52" s="25"/>
      <c r="N52" s="25"/>
      <c r="O52" s="25"/>
      <c r="P52" s="25"/>
      <c r="Q52" s="5"/>
      <c r="R52" s="5"/>
      <c r="S52" s="5"/>
      <c r="T52" s="5"/>
      <c r="U52" s="5"/>
      <c r="V52" s="5"/>
      <c r="W52" s="5"/>
      <c r="X52" s="5"/>
      <c r="Y52" s="5"/>
      <c r="Z52" s="5"/>
      <c r="AA52" s="5"/>
      <c r="AB52" s="5"/>
      <c r="AC52" s="5"/>
      <c r="AD52" s="5"/>
      <c r="AE52" s="5"/>
      <c r="AF52" s="5"/>
      <c r="AG52" s="5"/>
      <c r="AH52" s="5"/>
      <c r="AI52" s="5"/>
      <c r="AJ52" s="12"/>
      <c r="AK52" s="12"/>
      <c r="AL52" s="12"/>
      <c r="AM52" s="12"/>
      <c r="AN52" s="12"/>
      <c r="AO52" s="12"/>
      <c r="AP52" s="12"/>
      <c r="AQ52" s="12"/>
      <c r="AR52" s="12"/>
      <c r="AS52" s="12"/>
      <c r="AT52" s="12"/>
      <c r="AU52" s="12"/>
      <c r="AV52" s="12"/>
      <c r="AW52" s="12"/>
      <c r="AX52" s="12"/>
      <c r="AY52" s="212">
        <v>47</v>
      </c>
      <c r="AZ52" s="216">
        <v>2</v>
      </c>
    </row>
    <row r="53" spans="1:52" ht="15" customHeight="1">
      <c r="A53" s="26"/>
      <c r="B53" s="28"/>
      <c r="C53" s="28"/>
      <c r="D53" s="28"/>
      <c r="E53" s="28"/>
      <c r="F53" s="28"/>
      <c r="G53" s="28"/>
      <c r="H53" s="28"/>
      <c r="I53" s="28"/>
      <c r="J53" s="29"/>
      <c r="K53" s="25"/>
      <c r="L53" s="25"/>
      <c r="M53" s="25"/>
      <c r="N53" s="25"/>
      <c r="O53" s="25"/>
      <c r="P53" s="25"/>
      <c r="Q53" s="5"/>
      <c r="R53" s="5"/>
      <c r="S53" s="5"/>
      <c r="T53" s="5"/>
      <c r="U53" s="5"/>
      <c r="V53" s="5"/>
      <c r="W53" s="5"/>
      <c r="X53" s="5"/>
      <c r="Y53" s="5"/>
      <c r="Z53" s="5"/>
      <c r="AA53" s="5"/>
      <c r="AB53" s="5"/>
      <c r="AC53" s="5"/>
      <c r="AD53" s="5"/>
      <c r="AE53" s="5"/>
      <c r="AF53" s="5"/>
      <c r="AG53" s="5"/>
      <c r="AH53" s="5"/>
      <c r="AI53" s="5"/>
      <c r="AJ53" s="12"/>
      <c r="AK53" s="12"/>
      <c r="AL53" s="12"/>
      <c r="AM53" s="12"/>
      <c r="AN53" s="12"/>
      <c r="AO53" s="12"/>
      <c r="AP53" s="12"/>
      <c r="AQ53" s="12"/>
      <c r="AR53" s="12"/>
      <c r="AS53" s="12"/>
      <c r="AT53" s="12"/>
      <c r="AU53" s="12"/>
      <c r="AV53" s="12"/>
      <c r="AW53" s="12"/>
      <c r="AX53" s="12"/>
      <c r="AY53" s="212">
        <v>48</v>
      </c>
      <c r="AZ53" s="216">
        <v>2</v>
      </c>
    </row>
    <row r="54" spans="1:52" ht="15" customHeight="1">
      <c r="A54" s="26"/>
      <c r="B54" s="28"/>
      <c r="C54" s="28"/>
      <c r="D54" s="28"/>
      <c r="E54" s="28"/>
      <c r="F54" s="28"/>
      <c r="G54" s="28"/>
      <c r="H54" s="28"/>
      <c r="I54" s="28"/>
      <c r="J54" s="29"/>
      <c r="K54" s="25"/>
      <c r="L54" s="25"/>
      <c r="M54" s="25"/>
      <c r="N54" s="25"/>
      <c r="O54" s="25"/>
      <c r="P54" s="25"/>
      <c r="Q54" s="5"/>
      <c r="R54" s="5"/>
      <c r="S54" s="5"/>
      <c r="T54" s="5"/>
      <c r="U54" s="5"/>
      <c r="V54" s="5"/>
      <c r="W54" s="5"/>
      <c r="X54" s="5"/>
      <c r="Y54" s="5"/>
      <c r="Z54" s="5"/>
      <c r="AA54" s="5"/>
      <c r="AB54" s="5"/>
      <c r="AC54" s="5"/>
      <c r="AD54" s="5"/>
      <c r="AE54" s="5"/>
      <c r="AF54" s="5"/>
      <c r="AG54" s="5"/>
      <c r="AH54" s="5"/>
      <c r="AI54" s="5"/>
      <c r="AJ54" s="12"/>
      <c r="AK54" s="12"/>
      <c r="AL54" s="12"/>
      <c r="AM54" s="12"/>
      <c r="AN54" s="12"/>
      <c r="AO54" s="12"/>
      <c r="AP54" s="12"/>
      <c r="AQ54" s="12"/>
      <c r="AR54" s="12"/>
      <c r="AS54" s="12"/>
      <c r="AT54" s="12"/>
      <c r="AU54" s="12"/>
      <c r="AV54" s="12"/>
      <c r="AW54" s="12"/>
      <c r="AX54" s="12"/>
      <c r="AY54" s="212">
        <v>49</v>
      </c>
      <c r="AZ54" s="216">
        <v>3</v>
      </c>
    </row>
    <row r="55" spans="1:52" ht="15" customHeight="1">
      <c r="A55" s="26"/>
      <c r="B55" s="28"/>
      <c r="C55" s="28"/>
      <c r="D55" s="28"/>
      <c r="E55" s="28"/>
      <c r="F55" s="28"/>
      <c r="G55" s="28"/>
      <c r="H55" s="28"/>
      <c r="I55" s="28"/>
      <c r="J55" s="29"/>
      <c r="K55" s="25"/>
      <c r="L55" s="25"/>
      <c r="M55" s="25"/>
      <c r="N55" s="25"/>
      <c r="O55" s="25"/>
      <c r="P55" s="25"/>
      <c r="Q55" s="5"/>
      <c r="R55" s="5"/>
      <c r="S55" s="5"/>
      <c r="T55" s="5"/>
      <c r="U55" s="5"/>
      <c r="V55" s="5"/>
      <c r="W55" s="5"/>
      <c r="X55" s="5"/>
      <c r="Y55" s="5"/>
      <c r="Z55" s="5"/>
      <c r="AA55" s="5"/>
      <c r="AB55" s="5"/>
      <c r="AC55" s="5"/>
      <c r="AD55" s="5"/>
      <c r="AE55" s="5"/>
      <c r="AF55" s="5"/>
      <c r="AG55" s="5"/>
      <c r="AH55" s="5"/>
      <c r="AI55" s="5"/>
      <c r="AJ55" s="12"/>
      <c r="AK55" s="12"/>
      <c r="AL55" s="12"/>
      <c r="AM55" s="12"/>
      <c r="AN55" s="12"/>
      <c r="AO55" s="12"/>
      <c r="AP55" s="12"/>
      <c r="AQ55" s="12"/>
      <c r="AR55" s="12"/>
      <c r="AS55" s="12"/>
      <c r="AT55" s="12"/>
      <c r="AU55" s="12"/>
      <c r="AV55" s="12"/>
      <c r="AW55" s="12"/>
      <c r="AX55" s="12"/>
      <c r="AY55" s="212">
        <v>50</v>
      </c>
      <c r="AZ55" s="216">
        <v>3</v>
      </c>
    </row>
    <row r="56" spans="1:52" ht="15" customHeight="1">
      <c r="A56" s="26"/>
      <c r="B56" s="28"/>
      <c r="C56" s="28"/>
      <c r="D56" s="28"/>
      <c r="E56" s="28"/>
      <c r="F56" s="28"/>
      <c r="G56" s="28"/>
      <c r="H56" s="28"/>
      <c r="I56" s="28"/>
      <c r="J56" s="29"/>
      <c r="K56" s="25"/>
      <c r="L56" s="25"/>
      <c r="M56" s="25"/>
      <c r="N56" s="25"/>
      <c r="O56" s="25"/>
      <c r="P56" s="25"/>
      <c r="Q56" s="5"/>
      <c r="R56" s="5"/>
      <c r="S56" s="5"/>
      <c r="T56" s="5"/>
      <c r="U56" s="5"/>
      <c r="V56" s="5"/>
      <c r="W56" s="5"/>
      <c r="X56" s="5"/>
      <c r="Y56" s="5"/>
      <c r="Z56" s="5"/>
      <c r="AA56" s="5"/>
      <c r="AB56" s="5"/>
      <c r="AC56" s="5"/>
      <c r="AD56" s="5"/>
      <c r="AE56" s="5"/>
      <c r="AF56" s="5"/>
      <c r="AG56" s="5"/>
      <c r="AH56" s="5"/>
      <c r="AI56" s="5"/>
      <c r="AJ56" s="12"/>
      <c r="AK56" s="12"/>
      <c r="AL56" s="12"/>
      <c r="AM56" s="12"/>
      <c r="AN56" s="12"/>
      <c r="AO56" s="12"/>
      <c r="AP56" s="12"/>
      <c r="AQ56" s="12"/>
      <c r="AR56" s="12"/>
      <c r="AS56" s="12"/>
      <c r="AT56" s="12"/>
      <c r="AU56" s="12"/>
      <c r="AV56" s="12"/>
      <c r="AW56" s="12"/>
      <c r="AX56" s="12"/>
      <c r="AY56" s="212">
        <v>51</v>
      </c>
      <c r="AZ56" s="216">
        <v>3</v>
      </c>
    </row>
    <row r="57" spans="1:52" ht="15" customHeight="1">
      <c r="A57" s="26"/>
      <c r="B57" s="28"/>
      <c r="C57" s="28"/>
      <c r="D57" s="28"/>
      <c r="E57" s="28"/>
      <c r="F57" s="28"/>
      <c r="G57" s="28"/>
      <c r="H57" s="28"/>
      <c r="I57" s="28"/>
      <c r="J57" s="29"/>
      <c r="K57" s="25"/>
      <c r="L57" s="25"/>
      <c r="M57" s="25"/>
      <c r="N57" s="25"/>
      <c r="O57" s="25"/>
      <c r="P57" s="25"/>
      <c r="Q57" s="5"/>
      <c r="R57" s="5"/>
      <c r="S57" s="5"/>
      <c r="T57" s="5"/>
      <c r="U57" s="5"/>
      <c r="V57" s="5"/>
      <c r="W57" s="5"/>
      <c r="X57" s="5"/>
      <c r="Y57" s="5"/>
      <c r="Z57" s="5"/>
      <c r="AA57" s="5"/>
      <c r="AB57" s="5"/>
      <c r="AC57" s="5"/>
      <c r="AD57" s="5"/>
      <c r="AE57" s="5"/>
      <c r="AF57" s="5"/>
      <c r="AG57" s="5"/>
      <c r="AH57" s="5"/>
      <c r="AI57" s="5"/>
      <c r="AJ57" s="12"/>
      <c r="AK57" s="12"/>
      <c r="AL57" s="12"/>
      <c r="AM57" s="12"/>
      <c r="AN57" s="12"/>
      <c r="AO57" s="12"/>
      <c r="AP57" s="12"/>
      <c r="AQ57" s="12"/>
      <c r="AR57" s="12"/>
      <c r="AS57" s="12"/>
      <c r="AT57" s="12"/>
      <c r="AU57" s="12"/>
      <c r="AV57" s="12"/>
      <c r="AW57" s="12"/>
      <c r="AX57" s="12"/>
      <c r="AY57" s="212">
        <v>52</v>
      </c>
      <c r="AZ57" s="216">
        <v>3</v>
      </c>
    </row>
    <row r="58" spans="1:52" ht="31">
      <c r="A58" s="26"/>
      <c r="B58" s="28"/>
      <c r="C58" s="28"/>
      <c r="D58" s="28"/>
      <c r="E58" s="28"/>
      <c r="F58" s="28"/>
      <c r="G58" s="28"/>
      <c r="H58" s="28"/>
      <c r="I58" s="28"/>
      <c r="J58" s="29"/>
      <c r="K58" s="25"/>
      <c r="L58" s="25"/>
      <c r="M58" s="25"/>
      <c r="N58" s="25"/>
      <c r="O58" s="25"/>
      <c r="P58" s="25"/>
      <c r="Q58" s="5"/>
      <c r="R58" s="5"/>
      <c r="S58" s="5"/>
      <c r="T58" s="5"/>
      <c r="U58" s="5"/>
      <c r="V58" s="5"/>
      <c r="W58" s="5"/>
      <c r="X58" s="5"/>
      <c r="Y58" s="5"/>
      <c r="Z58" s="5"/>
      <c r="AA58" s="5"/>
      <c r="AB58" s="5"/>
      <c r="AC58" s="5"/>
      <c r="AD58" s="5"/>
      <c r="AE58" s="5"/>
      <c r="AF58" s="5"/>
      <c r="AG58" s="5"/>
      <c r="AH58" s="5"/>
      <c r="AI58" s="5"/>
      <c r="AJ58" s="12"/>
      <c r="AK58" s="12"/>
      <c r="AL58" s="12"/>
      <c r="AM58" s="12"/>
      <c r="AN58" s="12"/>
      <c r="AO58" s="12"/>
      <c r="AP58" s="12"/>
      <c r="AQ58" s="12"/>
      <c r="AR58" s="12"/>
      <c r="AS58" s="12"/>
      <c r="AT58" s="12"/>
      <c r="AU58" s="12"/>
      <c r="AV58" s="12"/>
      <c r="AW58" s="12"/>
      <c r="AX58" s="12"/>
      <c r="AY58" s="212">
        <v>53</v>
      </c>
      <c r="AZ58" s="216">
        <v>3</v>
      </c>
    </row>
    <row r="59" spans="1:52" ht="31">
      <c r="A59" s="26"/>
      <c r="B59" s="28"/>
      <c r="C59" s="28"/>
      <c r="D59" s="28"/>
      <c r="E59" s="28"/>
      <c r="F59" s="28"/>
      <c r="G59" s="28"/>
      <c r="H59" s="28"/>
      <c r="I59" s="28"/>
      <c r="J59" s="29"/>
      <c r="K59" s="25"/>
      <c r="L59" s="25"/>
      <c r="M59" s="25"/>
      <c r="N59" s="25"/>
      <c r="O59" s="25"/>
      <c r="P59" s="25"/>
      <c r="Q59" s="5"/>
      <c r="R59" s="5"/>
      <c r="S59" s="5"/>
      <c r="T59" s="5"/>
      <c r="U59" s="5"/>
      <c r="V59" s="5"/>
      <c r="W59" s="5"/>
      <c r="X59" s="5"/>
      <c r="Y59" s="5"/>
      <c r="Z59" s="5"/>
      <c r="AA59" s="5"/>
      <c r="AB59" s="5"/>
      <c r="AC59" s="5"/>
      <c r="AD59" s="5"/>
      <c r="AE59" s="5"/>
      <c r="AF59" s="5"/>
      <c r="AG59" s="5"/>
      <c r="AH59" s="5"/>
      <c r="AI59" s="5"/>
      <c r="AJ59" s="12"/>
      <c r="AK59" s="12"/>
      <c r="AL59" s="12"/>
      <c r="AM59" s="12"/>
      <c r="AN59" s="12"/>
      <c r="AO59" s="12"/>
      <c r="AP59" s="12"/>
      <c r="AQ59" s="12"/>
      <c r="AR59" s="12"/>
      <c r="AS59" s="12"/>
      <c r="AT59" s="12"/>
      <c r="AU59" s="12"/>
      <c r="AV59" s="12"/>
      <c r="AW59" s="12"/>
      <c r="AX59" s="12"/>
      <c r="AY59" s="212">
        <v>54</v>
      </c>
      <c r="AZ59" s="216">
        <v>3</v>
      </c>
    </row>
    <row r="60" spans="1:52" ht="24" customHeight="1">
      <c r="A60" s="28"/>
      <c r="B60" s="28"/>
      <c r="C60" s="28"/>
      <c r="D60" s="28"/>
      <c r="E60" s="28"/>
      <c r="F60" s="28"/>
      <c r="G60" s="28"/>
      <c r="H60" s="28"/>
      <c r="I60" s="28"/>
      <c r="J60" s="29"/>
      <c r="K60" s="25"/>
      <c r="L60" s="25"/>
      <c r="M60" s="25"/>
      <c r="N60" s="25"/>
      <c r="O60" s="25"/>
      <c r="P60" s="25"/>
      <c r="Q60" s="5"/>
      <c r="R60" s="5"/>
      <c r="S60" s="5"/>
      <c r="T60" s="5"/>
      <c r="U60" s="5"/>
      <c r="V60" s="5"/>
      <c r="W60" s="5"/>
      <c r="X60" s="5"/>
      <c r="Y60" s="5"/>
      <c r="Z60" s="5"/>
      <c r="AA60" s="5"/>
      <c r="AB60" s="5"/>
      <c r="AC60" s="5"/>
      <c r="AD60" s="5"/>
      <c r="AE60" s="5"/>
      <c r="AF60" s="5"/>
      <c r="AG60" s="5"/>
      <c r="AH60" s="5"/>
      <c r="AI60" s="5"/>
      <c r="AJ60" s="12"/>
      <c r="AK60" s="12"/>
      <c r="AL60" s="12"/>
      <c r="AM60" s="12"/>
      <c r="AN60" s="12"/>
      <c r="AO60" s="12"/>
      <c r="AP60" s="12"/>
      <c r="AQ60" s="12"/>
      <c r="AR60" s="12"/>
      <c r="AS60" s="12"/>
      <c r="AT60" s="12"/>
      <c r="AU60" s="12"/>
      <c r="AV60" s="12"/>
      <c r="AW60" s="12"/>
      <c r="AX60" s="12"/>
      <c r="AY60" s="212">
        <v>55</v>
      </c>
      <c r="AZ60" s="216">
        <v>3</v>
      </c>
    </row>
    <row r="61" spans="1:52" ht="24" customHeight="1">
      <c r="A61" s="28"/>
      <c r="B61" s="28"/>
      <c r="C61" s="336" t="s">
        <v>135</v>
      </c>
      <c r="D61" s="337"/>
      <c r="E61" s="337"/>
      <c r="F61" s="337"/>
      <c r="G61" s="337"/>
      <c r="H61" s="337"/>
      <c r="I61" s="337"/>
      <c r="J61" s="337"/>
      <c r="K61" s="338"/>
      <c r="L61" s="399" t="s">
        <v>136</v>
      </c>
      <c r="M61" s="337"/>
      <c r="N61" s="337"/>
      <c r="O61" s="400"/>
      <c r="P61" s="25"/>
      <c r="Q61" s="5"/>
      <c r="R61" s="5"/>
      <c r="S61" s="5"/>
      <c r="T61" s="5"/>
      <c r="U61" s="5"/>
      <c r="V61" s="5"/>
      <c r="W61" s="5"/>
      <c r="X61" s="5"/>
      <c r="Y61" s="5"/>
      <c r="Z61" s="5"/>
      <c r="AA61" s="5"/>
      <c r="AB61" s="5"/>
      <c r="AC61" s="5"/>
      <c r="AD61" s="5"/>
      <c r="AE61" s="5"/>
      <c r="AF61" s="5"/>
      <c r="AG61" s="5"/>
      <c r="AH61" s="5"/>
      <c r="AI61" s="5"/>
      <c r="AJ61" s="12"/>
      <c r="AK61" s="12"/>
      <c r="AL61" s="12"/>
      <c r="AM61" s="12"/>
      <c r="AN61" s="12"/>
      <c r="AO61" s="12"/>
      <c r="AP61" s="12"/>
      <c r="AQ61" s="12"/>
      <c r="AR61" s="12"/>
      <c r="AS61" s="12"/>
      <c r="AT61" s="12"/>
      <c r="AU61" s="12"/>
      <c r="AV61" s="12"/>
      <c r="AW61" s="12"/>
      <c r="AX61" s="12"/>
      <c r="AY61" s="212">
        <v>56</v>
      </c>
      <c r="AZ61" s="216">
        <v>3</v>
      </c>
    </row>
    <row r="62" spans="1:52" ht="35.5" customHeight="1">
      <c r="A62" s="28"/>
      <c r="B62" s="339" t="s">
        <v>137</v>
      </c>
      <c r="C62" s="318" t="s">
        <v>138</v>
      </c>
      <c r="D62" s="319"/>
      <c r="E62" s="319"/>
      <c r="F62" s="319"/>
      <c r="G62" s="319"/>
      <c r="H62" s="319"/>
      <c r="I62" s="319"/>
      <c r="J62" s="319"/>
      <c r="K62" s="319"/>
      <c r="L62" s="320" t="s">
        <v>139</v>
      </c>
      <c r="M62" s="321"/>
      <c r="N62" s="321"/>
      <c r="O62" s="322"/>
      <c r="P62" s="25"/>
      <c r="Q62" s="5"/>
      <c r="R62" s="5"/>
      <c r="S62" s="5"/>
      <c r="T62" s="5"/>
      <c r="U62" s="5"/>
      <c r="V62" s="5"/>
      <c r="W62" s="5"/>
      <c r="X62" s="5"/>
      <c r="Y62" s="5"/>
      <c r="Z62" s="5"/>
      <c r="AA62" s="5"/>
      <c r="AB62" s="5"/>
      <c r="AC62" s="5"/>
      <c r="AD62" s="5"/>
      <c r="AE62" s="5"/>
      <c r="AF62" s="5"/>
      <c r="AG62" s="5"/>
      <c r="AH62" s="5"/>
      <c r="AI62" s="5"/>
      <c r="AJ62" s="12"/>
      <c r="AK62" s="12"/>
      <c r="AL62" s="12"/>
      <c r="AM62" s="12"/>
      <c r="AN62" s="12"/>
      <c r="AO62" s="12"/>
      <c r="AP62" s="12"/>
      <c r="AQ62" s="12"/>
      <c r="AR62" s="12"/>
      <c r="AS62" s="12"/>
      <c r="AT62" s="12"/>
      <c r="AU62" s="12"/>
      <c r="AV62" s="12"/>
      <c r="AW62" s="12"/>
      <c r="AX62" s="12"/>
      <c r="AY62" s="212">
        <v>57</v>
      </c>
      <c r="AZ62" s="216">
        <v>3</v>
      </c>
    </row>
    <row r="63" spans="1:52" ht="34.5" customHeight="1">
      <c r="A63" s="28"/>
      <c r="B63" s="340"/>
      <c r="C63" s="323" t="s">
        <v>140</v>
      </c>
      <c r="D63" s="323"/>
      <c r="E63" s="323"/>
      <c r="F63" s="323"/>
      <c r="G63" s="323"/>
      <c r="H63" s="323"/>
      <c r="I63" s="323"/>
      <c r="J63" s="323"/>
      <c r="K63" s="323"/>
      <c r="L63" s="309" t="s">
        <v>141</v>
      </c>
      <c r="M63" s="310"/>
      <c r="N63" s="310"/>
      <c r="O63" s="311"/>
      <c r="P63" s="25"/>
      <c r="Q63" s="5"/>
      <c r="R63" s="5"/>
      <c r="S63" s="5"/>
      <c r="T63" s="5"/>
      <c r="U63" s="5"/>
      <c r="V63" s="5"/>
      <c r="W63" s="5"/>
      <c r="X63" s="5"/>
      <c r="Y63" s="5"/>
      <c r="Z63" s="5"/>
      <c r="AA63" s="5"/>
      <c r="AB63" s="5"/>
      <c r="AC63" s="5"/>
      <c r="AD63" s="5"/>
      <c r="AE63" s="5"/>
      <c r="AF63" s="5"/>
      <c r="AG63" s="5"/>
      <c r="AH63" s="5"/>
      <c r="AI63" s="5"/>
      <c r="AJ63" s="12"/>
      <c r="AK63" s="12"/>
      <c r="AL63" s="12"/>
      <c r="AM63" s="12"/>
      <c r="AN63" s="12"/>
      <c r="AO63" s="12"/>
      <c r="AP63" s="12"/>
      <c r="AQ63" s="12"/>
      <c r="AR63" s="12"/>
      <c r="AS63" s="12"/>
      <c r="AT63" s="12"/>
      <c r="AU63" s="12"/>
      <c r="AV63" s="12"/>
      <c r="AW63" s="12"/>
      <c r="AX63" s="12"/>
      <c r="AY63" s="212">
        <v>58</v>
      </c>
      <c r="AZ63" s="216">
        <v>3</v>
      </c>
    </row>
    <row r="64" spans="1:52" ht="24" customHeight="1">
      <c r="A64" s="28"/>
      <c r="B64" s="340"/>
      <c r="C64" s="323"/>
      <c r="D64" s="323"/>
      <c r="E64" s="323"/>
      <c r="F64" s="323"/>
      <c r="G64" s="323"/>
      <c r="H64" s="323"/>
      <c r="I64" s="323"/>
      <c r="J64" s="323"/>
      <c r="K64" s="323"/>
      <c r="L64" s="309" t="s">
        <v>142</v>
      </c>
      <c r="M64" s="310"/>
      <c r="N64" s="310"/>
      <c r="O64" s="311"/>
      <c r="P64" s="25"/>
      <c r="Q64" s="5"/>
      <c r="R64" s="5"/>
      <c r="S64" s="5"/>
      <c r="T64" s="5"/>
      <c r="U64" s="5"/>
      <c r="V64" s="5"/>
      <c r="W64" s="5"/>
      <c r="X64" s="5"/>
      <c r="Y64" s="5"/>
      <c r="Z64" s="5"/>
      <c r="AA64" s="5"/>
      <c r="AB64" s="5"/>
      <c r="AC64" s="5"/>
      <c r="AD64" s="5"/>
      <c r="AE64" s="5"/>
      <c r="AF64" s="5"/>
      <c r="AG64" s="5"/>
      <c r="AH64" s="5"/>
      <c r="AI64" s="5"/>
      <c r="AJ64" s="12"/>
      <c r="AK64" s="12"/>
      <c r="AL64" s="12"/>
      <c r="AM64" s="12"/>
      <c r="AN64" s="12"/>
      <c r="AO64" s="12"/>
      <c r="AP64" s="12"/>
      <c r="AQ64" s="12"/>
      <c r="AR64" s="12"/>
      <c r="AS64" s="12"/>
      <c r="AT64" s="12"/>
      <c r="AU64" s="12"/>
      <c r="AV64" s="12"/>
      <c r="AW64" s="12"/>
      <c r="AX64" s="12"/>
      <c r="AY64" s="212">
        <v>59</v>
      </c>
      <c r="AZ64" s="216">
        <v>3</v>
      </c>
    </row>
    <row r="65" spans="1:52" ht="24" customHeight="1">
      <c r="A65" s="28"/>
      <c r="B65" s="340"/>
      <c r="C65" s="323"/>
      <c r="D65" s="323"/>
      <c r="E65" s="323"/>
      <c r="F65" s="323"/>
      <c r="G65" s="323"/>
      <c r="H65" s="323"/>
      <c r="I65" s="323"/>
      <c r="J65" s="323"/>
      <c r="K65" s="323"/>
      <c r="L65" s="312" t="s">
        <v>143</v>
      </c>
      <c r="M65" s="313"/>
      <c r="N65" s="313"/>
      <c r="O65" s="314"/>
      <c r="P65" s="25"/>
      <c r="Q65" s="5"/>
      <c r="R65" s="5"/>
      <c r="S65" s="5"/>
      <c r="T65" s="5"/>
      <c r="U65" s="5"/>
      <c r="V65" s="5"/>
      <c r="W65" s="5"/>
      <c r="X65" s="5"/>
      <c r="Y65" s="5"/>
      <c r="Z65" s="5"/>
      <c r="AA65" s="5"/>
      <c r="AB65" s="5"/>
      <c r="AC65" s="5"/>
      <c r="AD65" s="5"/>
      <c r="AE65" s="5"/>
      <c r="AF65" s="5"/>
      <c r="AG65" s="5"/>
      <c r="AH65" s="5"/>
      <c r="AI65" s="5"/>
      <c r="AJ65" s="12"/>
      <c r="AK65" s="12"/>
      <c r="AL65" s="12"/>
      <c r="AM65" s="12"/>
      <c r="AN65" s="12"/>
      <c r="AO65" s="12"/>
      <c r="AP65" s="12"/>
      <c r="AQ65" s="12"/>
      <c r="AR65" s="12"/>
      <c r="AS65" s="12"/>
      <c r="AT65" s="12"/>
      <c r="AU65" s="12"/>
      <c r="AV65" s="12"/>
      <c r="AW65" s="12"/>
      <c r="AX65" s="12"/>
      <c r="AY65" s="217">
        <v>60</v>
      </c>
      <c r="AZ65" s="218">
        <v>3</v>
      </c>
    </row>
    <row r="66" spans="1:52" ht="32.15" customHeight="1">
      <c r="A66" s="28"/>
      <c r="B66" s="340"/>
      <c r="C66" s="323"/>
      <c r="D66" s="323"/>
      <c r="E66" s="323"/>
      <c r="F66" s="323"/>
      <c r="G66" s="323"/>
      <c r="H66" s="323"/>
      <c r="I66" s="323"/>
      <c r="J66" s="323"/>
      <c r="K66" s="323"/>
      <c r="L66" s="315"/>
      <c r="M66" s="316"/>
      <c r="N66" s="316"/>
      <c r="O66" s="317"/>
      <c r="P66" s="25"/>
      <c r="Q66" s="5"/>
      <c r="R66" s="5"/>
      <c r="S66" s="5"/>
      <c r="T66" s="5"/>
      <c r="U66" s="5"/>
      <c r="V66" s="5"/>
      <c r="W66" s="5"/>
      <c r="X66" s="5"/>
      <c r="Y66" s="5"/>
      <c r="Z66" s="5"/>
      <c r="AA66" s="5"/>
      <c r="AB66" s="5"/>
      <c r="AC66" s="5"/>
      <c r="AD66" s="5"/>
      <c r="AE66" s="5"/>
      <c r="AF66" s="5"/>
      <c r="AG66" s="5"/>
      <c r="AH66" s="5"/>
      <c r="AI66" s="5"/>
      <c r="AJ66" s="12"/>
      <c r="AK66" s="12"/>
      <c r="AL66" s="12"/>
      <c r="AM66" s="12"/>
      <c r="AN66" s="12"/>
      <c r="AO66" s="12"/>
      <c r="AP66" s="12"/>
      <c r="AQ66" s="12"/>
      <c r="AR66" s="12"/>
      <c r="AS66" s="12"/>
      <c r="AT66" s="12"/>
      <c r="AU66" s="12"/>
      <c r="AV66" s="12"/>
      <c r="AW66" s="12"/>
      <c r="AX66" s="12"/>
      <c r="AY66" s="217">
        <v>61</v>
      </c>
      <c r="AZ66" s="218">
        <v>3</v>
      </c>
    </row>
    <row r="67" spans="1:52" ht="33" customHeight="1">
      <c r="A67" s="28"/>
      <c r="B67" s="341" t="s">
        <v>144</v>
      </c>
      <c r="C67" s="303" t="s">
        <v>145</v>
      </c>
      <c r="D67" s="304"/>
      <c r="E67" s="304"/>
      <c r="F67" s="304"/>
      <c r="G67" s="304"/>
      <c r="H67" s="304"/>
      <c r="I67" s="304"/>
      <c r="J67" s="304"/>
      <c r="K67" s="305"/>
      <c r="L67" s="309" t="s">
        <v>146</v>
      </c>
      <c r="M67" s="310"/>
      <c r="N67" s="310"/>
      <c r="O67" s="311"/>
      <c r="P67" s="25"/>
      <c r="Q67" s="5"/>
      <c r="R67" s="5"/>
      <c r="S67" s="5"/>
      <c r="T67" s="5"/>
      <c r="U67" s="5"/>
      <c r="V67" s="5"/>
      <c r="W67" s="5"/>
      <c r="X67" s="5"/>
      <c r="Y67" s="5"/>
      <c r="Z67" s="5"/>
      <c r="AA67" s="5"/>
      <c r="AB67" s="5"/>
      <c r="AC67" s="5"/>
      <c r="AD67" s="5"/>
      <c r="AE67" s="5"/>
      <c r="AF67" s="5"/>
      <c r="AG67" s="5"/>
      <c r="AH67" s="5"/>
      <c r="AI67" s="5"/>
      <c r="AJ67" s="12"/>
      <c r="AK67" s="12"/>
      <c r="AL67" s="12"/>
      <c r="AM67" s="12"/>
      <c r="AN67" s="12"/>
      <c r="AO67" s="12"/>
      <c r="AP67" s="12"/>
      <c r="AQ67" s="12"/>
      <c r="AR67" s="12"/>
      <c r="AS67" s="12"/>
      <c r="AT67" s="12"/>
      <c r="AU67" s="12"/>
      <c r="AV67" s="12"/>
      <c r="AW67" s="12"/>
      <c r="AX67" s="12"/>
      <c r="AY67" s="217">
        <v>62</v>
      </c>
      <c r="AZ67" s="218">
        <v>3</v>
      </c>
    </row>
    <row r="68" spans="1:52" ht="24" customHeight="1">
      <c r="A68" s="28"/>
      <c r="B68" s="340"/>
      <c r="C68" s="303"/>
      <c r="D68" s="304"/>
      <c r="E68" s="304"/>
      <c r="F68" s="304"/>
      <c r="G68" s="304"/>
      <c r="H68" s="304"/>
      <c r="I68" s="304"/>
      <c r="J68" s="304"/>
      <c r="K68" s="305"/>
      <c r="L68" s="312" t="s">
        <v>147</v>
      </c>
      <c r="M68" s="313"/>
      <c r="N68" s="313"/>
      <c r="O68" s="314"/>
      <c r="P68" s="25"/>
      <c r="Q68" s="5"/>
      <c r="R68" s="5"/>
      <c r="S68" s="5"/>
      <c r="T68" s="5"/>
      <c r="U68" s="5"/>
      <c r="V68" s="5"/>
      <c r="W68" s="5"/>
      <c r="X68" s="5"/>
      <c r="Y68" s="5"/>
      <c r="Z68" s="5"/>
      <c r="AA68" s="5"/>
      <c r="AB68" s="5"/>
      <c r="AC68" s="5"/>
      <c r="AD68" s="5"/>
      <c r="AE68" s="5"/>
      <c r="AF68" s="5"/>
      <c r="AG68" s="5"/>
      <c r="AH68" s="5"/>
      <c r="AI68" s="5"/>
      <c r="AJ68" s="12"/>
      <c r="AK68" s="12"/>
      <c r="AL68" s="12"/>
      <c r="AM68" s="12"/>
      <c r="AN68" s="12"/>
      <c r="AO68" s="12"/>
      <c r="AP68" s="12"/>
      <c r="AQ68" s="12"/>
      <c r="AR68" s="12"/>
      <c r="AS68" s="12"/>
      <c r="AT68" s="12"/>
      <c r="AU68" s="12"/>
      <c r="AV68" s="12"/>
      <c r="AW68" s="12"/>
      <c r="AX68" s="12"/>
      <c r="AY68" s="217">
        <v>63</v>
      </c>
      <c r="AZ68" s="218">
        <v>3</v>
      </c>
    </row>
    <row r="69" spans="1:52" ht="24" customHeight="1">
      <c r="A69" s="28"/>
      <c r="B69" s="340"/>
      <c r="C69" s="306"/>
      <c r="D69" s="307"/>
      <c r="E69" s="307"/>
      <c r="F69" s="307"/>
      <c r="G69" s="307"/>
      <c r="H69" s="307"/>
      <c r="I69" s="307"/>
      <c r="J69" s="307"/>
      <c r="K69" s="308"/>
      <c r="L69" s="315"/>
      <c r="M69" s="316"/>
      <c r="N69" s="316"/>
      <c r="O69" s="317"/>
      <c r="P69" s="25"/>
      <c r="Q69" s="5"/>
      <c r="R69" s="5"/>
      <c r="S69" s="5"/>
      <c r="T69" s="5"/>
      <c r="U69" s="5"/>
      <c r="V69" s="5"/>
      <c r="W69" s="5"/>
      <c r="X69" s="5"/>
      <c r="Y69" s="5"/>
      <c r="Z69" s="5"/>
      <c r="AA69" s="5"/>
      <c r="AB69" s="5"/>
      <c r="AC69" s="5"/>
      <c r="AD69" s="5"/>
      <c r="AE69" s="5"/>
      <c r="AF69" s="5"/>
      <c r="AG69" s="5"/>
      <c r="AH69" s="5"/>
      <c r="AI69" s="5"/>
      <c r="AJ69" s="12"/>
      <c r="AK69" s="12"/>
      <c r="AL69" s="12"/>
      <c r="AM69" s="12"/>
      <c r="AN69" s="12"/>
      <c r="AO69" s="12"/>
      <c r="AP69" s="12"/>
      <c r="AQ69" s="12"/>
      <c r="AR69" s="12"/>
      <c r="AS69" s="12"/>
      <c r="AT69" s="12"/>
      <c r="AU69" s="12"/>
      <c r="AV69" s="12"/>
      <c r="AW69" s="12"/>
      <c r="AX69" s="12"/>
      <c r="AY69" s="217">
        <v>64</v>
      </c>
      <c r="AZ69" s="218">
        <v>3</v>
      </c>
    </row>
    <row r="70" spans="1:52" ht="30" customHeight="1">
      <c r="A70" s="28"/>
      <c r="B70" s="340"/>
      <c r="C70" s="393" t="s">
        <v>148</v>
      </c>
      <c r="D70" s="394"/>
      <c r="E70" s="394"/>
      <c r="F70" s="394"/>
      <c r="G70" s="394"/>
      <c r="H70" s="394"/>
      <c r="I70" s="394"/>
      <c r="J70" s="394"/>
      <c r="K70" s="395"/>
      <c r="L70" s="312" t="s">
        <v>149</v>
      </c>
      <c r="M70" s="313"/>
      <c r="N70" s="313"/>
      <c r="O70" s="314"/>
      <c r="P70" s="25"/>
      <c r="Q70" s="5"/>
      <c r="R70" s="5"/>
      <c r="S70" s="5"/>
      <c r="T70" s="5"/>
      <c r="U70" s="5"/>
      <c r="V70" s="5"/>
      <c r="W70" s="5"/>
      <c r="X70" s="5"/>
      <c r="Y70" s="5"/>
      <c r="Z70" s="5"/>
      <c r="AA70" s="5"/>
      <c r="AB70" s="5"/>
      <c r="AC70" s="5"/>
      <c r="AD70" s="5"/>
      <c r="AE70" s="5"/>
      <c r="AF70" s="5"/>
      <c r="AG70" s="5"/>
      <c r="AH70" s="5"/>
      <c r="AI70" s="5"/>
      <c r="AJ70" s="12"/>
      <c r="AK70" s="12"/>
      <c r="AL70" s="12"/>
      <c r="AM70" s="12"/>
      <c r="AN70" s="12"/>
      <c r="AO70" s="12"/>
      <c r="AP70" s="12"/>
      <c r="AQ70" s="12"/>
      <c r="AR70" s="12"/>
      <c r="AS70" s="12"/>
      <c r="AT70" s="12"/>
      <c r="AU70" s="12"/>
      <c r="AV70" s="12"/>
      <c r="AW70" s="12"/>
      <c r="AX70" s="12"/>
      <c r="AY70" s="217">
        <v>65</v>
      </c>
      <c r="AZ70" s="218">
        <v>3</v>
      </c>
    </row>
    <row r="71" spans="1:52" ht="34" customHeight="1">
      <c r="A71" s="28"/>
      <c r="B71" s="340"/>
      <c r="C71" s="303"/>
      <c r="D71" s="304"/>
      <c r="E71" s="304"/>
      <c r="F71" s="304"/>
      <c r="G71" s="304"/>
      <c r="H71" s="304"/>
      <c r="I71" s="304"/>
      <c r="J71" s="304"/>
      <c r="K71" s="305"/>
      <c r="L71" s="315" t="s">
        <v>150</v>
      </c>
      <c r="M71" s="316"/>
      <c r="N71" s="316"/>
      <c r="O71" s="317"/>
      <c r="P71" s="25"/>
      <c r="Q71" s="5"/>
      <c r="R71" s="5"/>
      <c r="S71" s="5"/>
      <c r="T71" s="5"/>
      <c r="U71" s="5"/>
      <c r="V71" s="5"/>
      <c r="W71" s="5"/>
      <c r="X71" s="5"/>
      <c r="Y71" s="5"/>
      <c r="Z71" s="5"/>
      <c r="AA71" s="5"/>
      <c r="AB71" s="5"/>
      <c r="AC71" s="5"/>
      <c r="AD71" s="5"/>
      <c r="AE71" s="5"/>
      <c r="AF71" s="5"/>
      <c r="AG71" s="5"/>
      <c r="AH71" s="5"/>
      <c r="AI71" s="5"/>
      <c r="AJ71" s="12"/>
      <c r="AK71" s="12"/>
      <c r="AL71" s="12"/>
      <c r="AM71" s="12"/>
      <c r="AN71" s="12"/>
      <c r="AO71" s="12"/>
      <c r="AP71" s="12"/>
      <c r="AQ71" s="12"/>
      <c r="AR71" s="12"/>
      <c r="AS71" s="12"/>
      <c r="AT71" s="12"/>
      <c r="AU71" s="12"/>
      <c r="AV71" s="12"/>
      <c r="AW71" s="12"/>
      <c r="AX71" s="12"/>
      <c r="AY71" s="217">
        <v>66</v>
      </c>
      <c r="AZ71" s="218">
        <v>3</v>
      </c>
    </row>
    <row r="72" spans="1:52" ht="37.5" customHeight="1">
      <c r="A72" s="28"/>
      <c r="B72" s="340"/>
      <c r="C72" s="306"/>
      <c r="D72" s="307"/>
      <c r="E72" s="307"/>
      <c r="F72" s="307"/>
      <c r="G72" s="307"/>
      <c r="H72" s="307"/>
      <c r="I72" s="307"/>
      <c r="J72" s="307"/>
      <c r="K72" s="308"/>
      <c r="L72" s="309" t="s">
        <v>151</v>
      </c>
      <c r="M72" s="310"/>
      <c r="N72" s="310"/>
      <c r="O72" s="311"/>
      <c r="P72" s="25"/>
      <c r="Q72" s="5"/>
      <c r="R72" s="5"/>
      <c r="S72" s="5"/>
      <c r="T72" s="5"/>
      <c r="U72" s="5"/>
      <c r="V72" s="5"/>
      <c r="W72" s="5"/>
      <c r="X72" s="5"/>
      <c r="Y72" s="5"/>
      <c r="Z72" s="5"/>
      <c r="AA72" s="5"/>
      <c r="AB72" s="5"/>
      <c r="AC72" s="5"/>
      <c r="AD72" s="5"/>
      <c r="AE72" s="5"/>
      <c r="AF72" s="5"/>
      <c r="AG72" s="5"/>
      <c r="AH72" s="5"/>
      <c r="AI72" s="5"/>
      <c r="AJ72" s="12"/>
      <c r="AK72" s="12"/>
      <c r="AL72" s="12"/>
      <c r="AM72" s="12"/>
      <c r="AN72" s="12"/>
      <c r="AO72" s="12"/>
      <c r="AP72" s="12"/>
      <c r="AQ72" s="12"/>
      <c r="AR72" s="12"/>
      <c r="AS72" s="12"/>
      <c r="AT72" s="12"/>
      <c r="AU72" s="12"/>
      <c r="AV72" s="12"/>
      <c r="AW72" s="12"/>
      <c r="AX72" s="12"/>
      <c r="AY72" s="217">
        <v>67</v>
      </c>
      <c r="AZ72" s="218">
        <v>3</v>
      </c>
    </row>
    <row r="73" spans="1:52" ht="24" customHeight="1">
      <c r="A73" s="28"/>
      <c r="B73" s="340"/>
      <c r="C73" s="393" t="s">
        <v>152</v>
      </c>
      <c r="D73" s="394"/>
      <c r="E73" s="394"/>
      <c r="F73" s="394"/>
      <c r="G73" s="394"/>
      <c r="H73" s="394"/>
      <c r="I73" s="394"/>
      <c r="J73" s="394"/>
      <c r="K73" s="395"/>
      <c r="L73" s="430"/>
      <c r="M73" s="431"/>
      <c r="N73" s="431"/>
      <c r="O73" s="432"/>
      <c r="P73" s="25"/>
      <c r="Q73" s="5"/>
      <c r="R73" s="5"/>
      <c r="S73" s="5"/>
      <c r="T73" s="5"/>
      <c r="U73" s="5"/>
      <c r="V73" s="5"/>
      <c r="W73" s="5"/>
      <c r="X73" s="5"/>
      <c r="Y73" s="5"/>
      <c r="Z73" s="5"/>
      <c r="AA73" s="5"/>
      <c r="AB73" s="5"/>
      <c r="AC73" s="5"/>
      <c r="AD73" s="5"/>
      <c r="AE73" s="5"/>
      <c r="AF73" s="5"/>
      <c r="AG73" s="5"/>
      <c r="AH73" s="5"/>
      <c r="AI73" s="5"/>
      <c r="AJ73" s="12"/>
      <c r="AK73" s="12"/>
      <c r="AL73" s="12"/>
      <c r="AM73" s="12"/>
      <c r="AN73" s="12"/>
      <c r="AO73" s="12"/>
      <c r="AP73" s="12"/>
      <c r="AQ73" s="12"/>
      <c r="AR73" s="12"/>
      <c r="AS73" s="12"/>
      <c r="AT73" s="12"/>
      <c r="AU73" s="12"/>
      <c r="AV73" s="12"/>
      <c r="AW73" s="12"/>
      <c r="AX73" s="12"/>
      <c r="AY73" s="217">
        <v>68</v>
      </c>
      <c r="AZ73" s="218">
        <v>3</v>
      </c>
    </row>
    <row r="74" spans="1:52" ht="24" customHeight="1">
      <c r="A74" s="28"/>
      <c r="B74" s="342"/>
      <c r="C74" s="303"/>
      <c r="D74" s="304"/>
      <c r="E74" s="304"/>
      <c r="F74" s="304"/>
      <c r="G74" s="304"/>
      <c r="H74" s="304"/>
      <c r="I74" s="304"/>
      <c r="J74" s="304"/>
      <c r="K74" s="305"/>
      <c r="L74" s="433"/>
      <c r="M74" s="434"/>
      <c r="N74" s="434"/>
      <c r="O74" s="435"/>
      <c r="P74" s="25"/>
      <c r="Q74" s="5"/>
      <c r="R74" s="5"/>
      <c r="S74" s="5"/>
      <c r="T74" s="5"/>
      <c r="U74" s="5"/>
      <c r="V74" s="5"/>
      <c r="W74" s="5"/>
      <c r="X74" s="5"/>
      <c r="Y74" s="5"/>
      <c r="Z74" s="5"/>
      <c r="AA74" s="5"/>
      <c r="AB74" s="5"/>
      <c r="AC74" s="5"/>
      <c r="AD74" s="5"/>
      <c r="AE74" s="5"/>
      <c r="AF74" s="5"/>
      <c r="AG74" s="5"/>
      <c r="AH74" s="5"/>
      <c r="AI74" s="5"/>
      <c r="AJ74" s="12"/>
      <c r="AK74" s="12"/>
      <c r="AL74" s="12"/>
      <c r="AM74" s="12"/>
      <c r="AN74" s="12"/>
      <c r="AO74" s="12"/>
      <c r="AP74" s="12"/>
      <c r="AQ74" s="12"/>
      <c r="AR74" s="12"/>
      <c r="AS74" s="12"/>
      <c r="AT74" s="12"/>
      <c r="AU74" s="12"/>
      <c r="AV74" s="12"/>
      <c r="AW74" s="12"/>
      <c r="AX74" s="12"/>
      <c r="AY74" s="217">
        <v>69</v>
      </c>
      <c r="AZ74" s="218">
        <v>3</v>
      </c>
    </row>
    <row r="75" spans="1:52" ht="24" customHeight="1">
      <c r="A75" s="28"/>
      <c r="B75" s="352" t="s">
        <v>153</v>
      </c>
      <c r="C75" s="427" t="s">
        <v>154</v>
      </c>
      <c r="D75" s="428"/>
      <c r="E75" s="428"/>
      <c r="F75" s="428"/>
      <c r="G75" s="428"/>
      <c r="H75" s="428"/>
      <c r="I75" s="428"/>
      <c r="J75" s="428"/>
      <c r="K75" s="429"/>
      <c r="L75" s="430"/>
      <c r="M75" s="431"/>
      <c r="N75" s="431"/>
      <c r="O75" s="432"/>
      <c r="P75" s="25"/>
      <c r="Q75" s="5"/>
      <c r="R75" s="5"/>
      <c r="S75" s="5"/>
      <c r="T75" s="5"/>
      <c r="U75" s="5"/>
      <c r="V75" s="5"/>
      <c r="W75" s="5"/>
      <c r="X75" s="5"/>
      <c r="Y75" s="5"/>
      <c r="Z75" s="5"/>
      <c r="AA75" s="5"/>
      <c r="AB75" s="5"/>
      <c r="AC75" s="5"/>
      <c r="AD75" s="5"/>
      <c r="AE75" s="5"/>
      <c r="AF75" s="5"/>
      <c r="AG75" s="5"/>
      <c r="AH75" s="5"/>
      <c r="AI75" s="5"/>
      <c r="AJ75" s="12"/>
      <c r="AK75" s="12"/>
      <c r="AL75" s="12"/>
      <c r="AM75" s="12"/>
      <c r="AN75" s="12"/>
      <c r="AO75" s="12"/>
      <c r="AP75" s="12"/>
      <c r="AQ75" s="12"/>
      <c r="AR75" s="12"/>
      <c r="AS75" s="12"/>
      <c r="AT75" s="12"/>
      <c r="AU75" s="12"/>
      <c r="AV75" s="12"/>
      <c r="AW75" s="12"/>
      <c r="AX75" s="12"/>
      <c r="AY75" s="217">
        <v>70</v>
      </c>
      <c r="AZ75" s="218">
        <v>3</v>
      </c>
    </row>
    <row r="76" spans="1:52" ht="24" customHeight="1">
      <c r="A76" s="28"/>
      <c r="B76" s="340"/>
      <c r="C76" s="393" t="s">
        <v>155</v>
      </c>
      <c r="D76" s="394"/>
      <c r="E76" s="394"/>
      <c r="F76" s="394"/>
      <c r="G76" s="394"/>
      <c r="H76" s="394"/>
      <c r="I76" s="394"/>
      <c r="J76" s="394"/>
      <c r="K76" s="395"/>
      <c r="L76" s="433"/>
      <c r="M76" s="434"/>
      <c r="N76" s="434"/>
      <c r="O76" s="435"/>
      <c r="P76" s="25"/>
      <c r="Q76" s="5"/>
      <c r="R76" s="5"/>
      <c r="S76" s="5"/>
      <c r="T76" s="5"/>
      <c r="U76" s="5"/>
      <c r="V76" s="5"/>
      <c r="W76" s="5"/>
      <c r="X76" s="5"/>
      <c r="Y76" s="5"/>
      <c r="Z76" s="5"/>
      <c r="AA76" s="5"/>
      <c r="AB76" s="5"/>
      <c r="AC76" s="5"/>
      <c r="AD76" s="5"/>
      <c r="AE76" s="5"/>
      <c r="AF76" s="5"/>
      <c r="AG76" s="5"/>
      <c r="AH76" s="5"/>
      <c r="AI76" s="5"/>
      <c r="AJ76" s="12"/>
      <c r="AK76" s="12"/>
      <c r="AL76" s="12"/>
      <c r="AM76" s="12"/>
      <c r="AN76" s="12"/>
      <c r="AO76" s="12"/>
      <c r="AP76" s="12"/>
      <c r="AQ76" s="12"/>
      <c r="AR76" s="12"/>
      <c r="AS76" s="12"/>
      <c r="AT76" s="12"/>
      <c r="AU76" s="12"/>
      <c r="AV76" s="12"/>
      <c r="AW76" s="12"/>
      <c r="AX76" s="12"/>
      <c r="AY76" s="217">
        <v>71</v>
      </c>
      <c r="AZ76" s="218">
        <v>3</v>
      </c>
    </row>
    <row r="77" spans="1:52" ht="34.5" customHeight="1">
      <c r="A77" s="28"/>
      <c r="B77" s="340"/>
      <c r="C77" s="306"/>
      <c r="D77" s="307"/>
      <c r="E77" s="307"/>
      <c r="F77" s="307"/>
      <c r="G77" s="307"/>
      <c r="H77" s="307"/>
      <c r="I77" s="307"/>
      <c r="J77" s="307"/>
      <c r="K77" s="308"/>
      <c r="L77" s="143"/>
      <c r="M77" s="143"/>
      <c r="N77" s="143"/>
      <c r="O77" s="144"/>
      <c r="P77" s="25"/>
      <c r="Q77" s="5"/>
      <c r="R77" s="5"/>
      <c r="S77" s="5"/>
      <c r="T77" s="5"/>
      <c r="U77" s="5"/>
      <c r="V77" s="5"/>
      <c r="W77" s="5"/>
      <c r="X77" s="5"/>
      <c r="Y77" s="5"/>
      <c r="Z77" s="5"/>
      <c r="AA77" s="5"/>
      <c r="AB77" s="5"/>
      <c r="AC77" s="5"/>
      <c r="AD77" s="5"/>
      <c r="AE77" s="5"/>
      <c r="AF77" s="5"/>
      <c r="AG77" s="5"/>
      <c r="AH77" s="5"/>
      <c r="AI77" s="5"/>
      <c r="AJ77" s="12"/>
      <c r="AK77" s="12"/>
      <c r="AL77" s="12"/>
      <c r="AM77" s="12"/>
      <c r="AN77" s="12"/>
      <c r="AO77" s="12"/>
      <c r="AP77" s="12"/>
      <c r="AQ77" s="12"/>
      <c r="AR77" s="12"/>
      <c r="AS77" s="12"/>
      <c r="AT77" s="12"/>
      <c r="AU77" s="12"/>
      <c r="AV77" s="12"/>
      <c r="AW77" s="12"/>
      <c r="AX77" s="12"/>
      <c r="AY77" s="217">
        <v>72</v>
      </c>
      <c r="AZ77" s="216">
        <v>4</v>
      </c>
    </row>
    <row r="78" spans="1:52" ht="58" customHeight="1">
      <c r="A78" s="28"/>
      <c r="B78" s="340"/>
      <c r="C78" s="393" t="s">
        <v>156</v>
      </c>
      <c r="D78" s="394"/>
      <c r="E78" s="394"/>
      <c r="F78" s="394"/>
      <c r="G78" s="394"/>
      <c r="H78" s="394"/>
      <c r="I78" s="394"/>
      <c r="J78" s="394"/>
      <c r="K78" s="395"/>
      <c r="L78" s="407" t="s">
        <v>157</v>
      </c>
      <c r="M78" s="408"/>
      <c r="N78" s="408"/>
      <c r="O78" s="409"/>
      <c r="P78" s="25"/>
      <c r="Q78" s="5"/>
      <c r="R78" s="5"/>
      <c r="S78" s="5"/>
      <c r="T78" s="5"/>
      <c r="U78" s="5"/>
      <c r="V78" s="5"/>
      <c r="W78" s="5"/>
      <c r="X78" s="5"/>
      <c r="Y78" s="5"/>
      <c r="Z78" s="5"/>
      <c r="AA78" s="5"/>
      <c r="AB78" s="5"/>
      <c r="AC78" s="5"/>
      <c r="AD78" s="5"/>
      <c r="AE78" s="5"/>
      <c r="AF78" s="5"/>
      <c r="AG78" s="5"/>
      <c r="AH78" s="5"/>
      <c r="AI78" s="5"/>
      <c r="AJ78" s="12"/>
      <c r="AK78" s="12"/>
      <c r="AL78" s="12"/>
      <c r="AM78" s="12"/>
      <c r="AN78" s="12"/>
      <c r="AO78" s="12"/>
      <c r="AP78" s="12"/>
      <c r="AQ78" s="12"/>
      <c r="AR78" s="12"/>
      <c r="AS78" s="12"/>
      <c r="AT78" s="12"/>
      <c r="AU78" s="12"/>
      <c r="AV78" s="12"/>
      <c r="AW78" s="12"/>
      <c r="AX78" s="12"/>
      <c r="AY78" s="217">
        <v>73</v>
      </c>
      <c r="AZ78" s="216">
        <v>4</v>
      </c>
    </row>
    <row r="79" spans="1:52" ht="24" customHeight="1">
      <c r="A79" s="28"/>
      <c r="B79" s="340"/>
      <c r="C79" s="303" t="s">
        <v>158</v>
      </c>
      <c r="D79" s="304"/>
      <c r="E79" s="304"/>
      <c r="F79" s="304"/>
      <c r="G79" s="304"/>
      <c r="H79" s="304"/>
      <c r="I79" s="304"/>
      <c r="J79" s="304"/>
      <c r="K79" s="305"/>
      <c r="L79" s="312" t="s">
        <v>159</v>
      </c>
      <c r="M79" s="313"/>
      <c r="N79" s="313"/>
      <c r="O79" s="314"/>
      <c r="P79" s="25"/>
      <c r="Q79" s="5"/>
      <c r="R79" s="5"/>
      <c r="S79" s="5"/>
      <c r="T79" s="5"/>
      <c r="U79" s="5"/>
      <c r="V79" s="5"/>
      <c r="W79" s="5"/>
      <c r="X79" s="5"/>
      <c r="Y79" s="5"/>
      <c r="Z79" s="5"/>
      <c r="AA79" s="5"/>
      <c r="AB79" s="5"/>
      <c r="AC79" s="5"/>
      <c r="AD79" s="5"/>
      <c r="AE79" s="5"/>
      <c r="AF79" s="5"/>
      <c r="AG79" s="5"/>
      <c r="AH79" s="5"/>
      <c r="AI79" s="5"/>
      <c r="AJ79" s="12"/>
      <c r="AK79" s="12"/>
      <c r="AL79" s="12"/>
      <c r="AM79" s="12"/>
      <c r="AN79" s="12"/>
      <c r="AO79" s="12"/>
      <c r="AP79" s="12"/>
      <c r="AQ79" s="12"/>
      <c r="AR79" s="12"/>
      <c r="AS79" s="12"/>
      <c r="AT79" s="12"/>
      <c r="AU79" s="12"/>
      <c r="AV79" s="12"/>
      <c r="AW79" s="12"/>
      <c r="AX79" s="12"/>
      <c r="AY79" s="217">
        <v>74</v>
      </c>
      <c r="AZ79" s="216">
        <v>4</v>
      </c>
    </row>
    <row r="80" spans="1:52" ht="71.150000000000006" customHeight="1">
      <c r="A80" s="28"/>
      <c r="B80" s="342"/>
      <c r="C80" s="303"/>
      <c r="D80" s="304"/>
      <c r="E80" s="304"/>
      <c r="F80" s="304"/>
      <c r="G80" s="304"/>
      <c r="H80" s="304"/>
      <c r="I80" s="304"/>
      <c r="J80" s="304"/>
      <c r="K80" s="305"/>
      <c r="L80" s="315"/>
      <c r="M80" s="316"/>
      <c r="N80" s="316"/>
      <c r="O80" s="317"/>
      <c r="P80" s="25"/>
      <c r="Q80" s="5"/>
      <c r="R80" s="5"/>
      <c r="S80" s="5"/>
      <c r="T80" s="5"/>
      <c r="U80" s="5"/>
      <c r="V80" s="5"/>
      <c r="W80" s="5"/>
      <c r="X80" s="5"/>
      <c r="Y80" s="5"/>
      <c r="Z80" s="5"/>
      <c r="AA80" s="5"/>
      <c r="AB80" s="5"/>
      <c r="AC80" s="5"/>
      <c r="AD80" s="5"/>
      <c r="AE80" s="5"/>
      <c r="AF80" s="5"/>
      <c r="AG80" s="5"/>
      <c r="AH80" s="5"/>
      <c r="AI80" s="5"/>
      <c r="AJ80" s="12"/>
      <c r="AK80" s="12"/>
      <c r="AL80" s="12"/>
      <c r="AM80" s="12"/>
      <c r="AN80" s="12"/>
      <c r="AO80" s="12"/>
      <c r="AP80" s="12"/>
      <c r="AQ80" s="12"/>
      <c r="AR80" s="12"/>
      <c r="AS80" s="12"/>
      <c r="AT80" s="12"/>
      <c r="AU80" s="12"/>
      <c r="AV80" s="12"/>
      <c r="AW80" s="12"/>
      <c r="AX80" s="12"/>
      <c r="AY80" s="217">
        <v>75</v>
      </c>
      <c r="AZ80" s="216">
        <v>4</v>
      </c>
    </row>
    <row r="81" spans="1:52" ht="40" customHeight="1">
      <c r="A81" s="28"/>
      <c r="B81" s="341" t="s">
        <v>160</v>
      </c>
      <c r="C81" s="303" t="s">
        <v>161</v>
      </c>
      <c r="D81" s="304"/>
      <c r="E81" s="304"/>
      <c r="F81" s="304"/>
      <c r="G81" s="304"/>
      <c r="H81" s="304"/>
      <c r="I81" s="304"/>
      <c r="J81" s="304"/>
      <c r="K81" s="305"/>
      <c r="L81" s="418" t="s">
        <v>162</v>
      </c>
      <c r="M81" s="419"/>
      <c r="N81" s="419"/>
      <c r="O81" s="420"/>
      <c r="P81" s="25"/>
      <c r="Q81" s="5"/>
      <c r="R81" s="5"/>
      <c r="S81" s="5"/>
      <c r="T81" s="5"/>
      <c r="U81" s="5"/>
      <c r="V81" s="5"/>
      <c r="W81" s="5"/>
      <c r="X81" s="5"/>
      <c r="Y81" s="5"/>
      <c r="Z81" s="5"/>
      <c r="AA81" s="5"/>
      <c r="AB81" s="5"/>
      <c r="AC81" s="5"/>
      <c r="AD81" s="5"/>
      <c r="AE81" s="5"/>
      <c r="AF81" s="5"/>
      <c r="AG81" s="5"/>
      <c r="AH81" s="5"/>
      <c r="AI81" s="5"/>
      <c r="AJ81" s="12"/>
      <c r="AK81" s="12"/>
      <c r="AL81" s="12"/>
      <c r="AM81" s="12"/>
      <c r="AN81" s="12"/>
      <c r="AO81" s="12"/>
      <c r="AP81" s="12"/>
      <c r="AQ81" s="12"/>
      <c r="AR81" s="12"/>
      <c r="AS81" s="12"/>
      <c r="AT81" s="12"/>
      <c r="AU81" s="12"/>
      <c r="AV81" s="12"/>
      <c r="AW81" s="12"/>
      <c r="AX81" s="12"/>
      <c r="AY81" s="217">
        <v>76</v>
      </c>
      <c r="AZ81" s="216">
        <v>4</v>
      </c>
    </row>
    <row r="82" spans="1:52" ht="24" customHeight="1">
      <c r="A82" s="28"/>
      <c r="B82" s="340"/>
      <c r="C82" s="303" t="s">
        <v>163</v>
      </c>
      <c r="D82" s="304"/>
      <c r="E82" s="304"/>
      <c r="F82" s="304"/>
      <c r="G82" s="304"/>
      <c r="H82" s="304"/>
      <c r="I82" s="304"/>
      <c r="J82" s="304"/>
      <c r="K82" s="305"/>
      <c r="L82" s="421"/>
      <c r="M82" s="422"/>
      <c r="N82" s="422"/>
      <c r="O82" s="423"/>
      <c r="P82" s="25"/>
      <c r="Q82" s="5"/>
      <c r="R82" s="5"/>
      <c r="S82" s="5"/>
      <c r="T82" s="5"/>
      <c r="U82" s="5"/>
      <c r="V82" s="5"/>
      <c r="W82" s="5"/>
      <c r="X82" s="5"/>
      <c r="Y82" s="5"/>
      <c r="Z82" s="5"/>
      <c r="AA82" s="5"/>
      <c r="AB82" s="5"/>
      <c r="AC82" s="5"/>
      <c r="AD82" s="5"/>
      <c r="AE82" s="5"/>
      <c r="AF82" s="5"/>
      <c r="AG82" s="5"/>
      <c r="AH82" s="5"/>
      <c r="AI82" s="5"/>
      <c r="AJ82" s="12"/>
      <c r="AK82" s="12"/>
      <c r="AL82" s="12"/>
      <c r="AM82" s="12"/>
      <c r="AN82" s="12"/>
      <c r="AO82" s="12"/>
      <c r="AP82" s="12"/>
      <c r="AQ82" s="12"/>
      <c r="AR82" s="12"/>
      <c r="AS82" s="12"/>
      <c r="AT82" s="12"/>
      <c r="AU82" s="12"/>
      <c r="AV82" s="12"/>
      <c r="AW82" s="12"/>
      <c r="AX82" s="12"/>
      <c r="AY82" s="217">
        <v>77</v>
      </c>
      <c r="AZ82" s="216">
        <v>4</v>
      </c>
    </row>
    <row r="83" spans="1:52" ht="24" customHeight="1">
      <c r="A83" s="28"/>
      <c r="B83" s="340"/>
      <c r="C83" s="303"/>
      <c r="D83" s="304"/>
      <c r="E83" s="304"/>
      <c r="F83" s="304"/>
      <c r="G83" s="304"/>
      <c r="H83" s="304"/>
      <c r="I83" s="304"/>
      <c r="J83" s="304"/>
      <c r="K83" s="305"/>
      <c r="L83" s="421"/>
      <c r="M83" s="422"/>
      <c r="N83" s="422"/>
      <c r="O83" s="423"/>
      <c r="P83" s="25"/>
      <c r="Q83" s="5"/>
      <c r="R83" s="5"/>
      <c r="S83" s="5"/>
      <c r="T83" s="5"/>
      <c r="U83" s="5"/>
      <c r="V83" s="5"/>
      <c r="W83" s="5"/>
      <c r="X83" s="5"/>
      <c r="Y83" s="5"/>
      <c r="Z83" s="5"/>
      <c r="AA83" s="5"/>
      <c r="AB83" s="5"/>
      <c r="AC83" s="5"/>
      <c r="AD83" s="5"/>
      <c r="AE83" s="5"/>
      <c r="AF83" s="5"/>
      <c r="AG83" s="5"/>
      <c r="AH83" s="5"/>
      <c r="AI83" s="5"/>
      <c r="AJ83" s="12"/>
      <c r="AK83" s="12"/>
      <c r="AL83" s="12"/>
      <c r="AM83" s="12"/>
      <c r="AN83" s="12"/>
      <c r="AO83" s="12"/>
      <c r="AP83" s="12"/>
      <c r="AQ83" s="12"/>
      <c r="AR83" s="12"/>
      <c r="AS83" s="12"/>
      <c r="AT83" s="12"/>
      <c r="AU83" s="12"/>
      <c r="AV83" s="12"/>
      <c r="AW83" s="12"/>
      <c r="AX83" s="12"/>
      <c r="AY83" s="217">
        <v>78</v>
      </c>
      <c r="AZ83" s="216">
        <v>4</v>
      </c>
    </row>
    <row r="84" spans="1:52" ht="39" customHeight="1">
      <c r="A84" s="28"/>
      <c r="B84" s="342"/>
      <c r="C84" s="303" t="s">
        <v>164</v>
      </c>
      <c r="D84" s="304"/>
      <c r="E84" s="304"/>
      <c r="F84" s="304"/>
      <c r="G84" s="304"/>
      <c r="H84" s="304"/>
      <c r="I84" s="304"/>
      <c r="J84" s="304"/>
      <c r="K84" s="305"/>
      <c r="L84" s="424"/>
      <c r="M84" s="425"/>
      <c r="N84" s="425"/>
      <c r="O84" s="426"/>
      <c r="P84" s="25"/>
      <c r="Q84" s="5"/>
      <c r="R84" s="5"/>
      <c r="S84" s="5"/>
      <c r="T84" s="5"/>
      <c r="U84" s="5"/>
      <c r="V84" s="5"/>
      <c r="W84" s="5"/>
      <c r="X84" s="5"/>
      <c r="Y84" s="5"/>
      <c r="Z84" s="5"/>
      <c r="AA84" s="5"/>
      <c r="AB84" s="5"/>
      <c r="AC84" s="5"/>
      <c r="AD84" s="5"/>
      <c r="AE84" s="5"/>
      <c r="AF84" s="5"/>
      <c r="AG84" s="5"/>
      <c r="AH84" s="5"/>
      <c r="AI84" s="5"/>
      <c r="AJ84" s="12"/>
      <c r="AK84" s="12"/>
      <c r="AL84" s="12"/>
      <c r="AM84" s="12"/>
      <c r="AN84" s="12"/>
      <c r="AO84" s="12"/>
      <c r="AP84" s="12"/>
      <c r="AQ84" s="12"/>
      <c r="AR84" s="12"/>
      <c r="AS84" s="12"/>
      <c r="AT84" s="12"/>
      <c r="AU84" s="12"/>
      <c r="AV84" s="12"/>
      <c r="AW84" s="12"/>
      <c r="AX84" s="12"/>
      <c r="AY84" s="217">
        <v>79</v>
      </c>
      <c r="AZ84" s="216">
        <v>4</v>
      </c>
    </row>
    <row r="85" spans="1:52" ht="37.5" customHeight="1">
      <c r="A85" s="28"/>
      <c r="B85" s="352" t="s">
        <v>165</v>
      </c>
      <c r="C85" s="303" t="s">
        <v>166</v>
      </c>
      <c r="D85" s="304"/>
      <c r="E85" s="304"/>
      <c r="F85" s="304"/>
      <c r="G85" s="304"/>
      <c r="H85" s="304"/>
      <c r="I85" s="304"/>
      <c r="J85" s="304"/>
      <c r="K85" s="305"/>
      <c r="L85" s="309" t="s">
        <v>167</v>
      </c>
      <c r="M85" s="310"/>
      <c r="N85" s="310"/>
      <c r="O85" s="311"/>
      <c r="P85" s="25"/>
      <c r="Q85" s="5"/>
      <c r="R85" s="5"/>
      <c r="S85" s="5"/>
      <c r="T85" s="5"/>
      <c r="U85" s="5"/>
      <c r="V85" s="5"/>
      <c r="W85" s="5"/>
      <c r="X85" s="5"/>
      <c r="Y85" s="5"/>
      <c r="Z85" s="5"/>
      <c r="AA85" s="5"/>
      <c r="AB85" s="5"/>
      <c r="AC85" s="5"/>
      <c r="AD85" s="5"/>
      <c r="AE85" s="5"/>
      <c r="AF85" s="5"/>
      <c r="AG85" s="5"/>
      <c r="AH85" s="5"/>
      <c r="AI85" s="5"/>
      <c r="AJ85" s="12"/>
      <c r="AK85" s="12"/>
      <c r="AL85" s="12"/>
      <c r="AM85" s="12"/>
      <c r="AN85" s="12"/>
      <c r="AO85" s="12"/>
      <c r="AP85" s="12"/>
      <c r="AQ85" s="12"/>
      <c r="AR85" s="12"/>
      <c r="AS85" s="12"/>
      <c r="AT85" s="12"/>
      <c r="AU85" s="12"/>
      <c r="AV85" s="12"/>
      <c r="AW85" s="12"/>
      <c r="AX85" s="12"/>
      <c r="AY85" s="217">
        <v>80</v>
      </c>
      <c r="AZ85" s="216">
        <v>4</v>
      </c>
    </row>
    <row r="86" spans="1:52" ht="49" customHeight="1">
      <c r="A86" s="28"/>
      <c r="B86" s="355"/>
      <c r="C86" s="303"/>
      <c r="D86" s="304"/>
      <c r="E86" s="304"/>
      <c r="F86" s="304"/>
      <c r="G86" s="304"/>
      <c r="H86" s="304"/>
      <c r="I86" s="304"/>
      <c r="J86" s="304"/>
      <c r="K86" s="305"/>
      <c r="L86" s="309" t="s">
        <v>168</v>
      </c>
      <c r="M86" s="310"/>
      <c r="N86" s="310"/>
      <c r="O86" s="311"/>
      <c r="P86" s="25"/>
      <c r="Q86" s="5"/>
      <c r="R86" s="5"/>
      <c r="S86" s="5"/>
      <c r="T86" s="5"/>
      <c r="U86" s="5"/>
      <c r="V86" s="5"/>
      <c r="W86" s="5"/>
      <c r="X86" s="5"/>
      <c r="Y86" s="5"/>
      <c r="Z86" s="5"/>
      <c r="AA86" s="5"/>
      <c r="AB86" s="5"/>
      <c r="AC86" s="5"/>
      <c r="AD86" s="5"/>
      <c r="AE86" s="5"/>
      <c r="AF86" s="5"/>
      <c r="AG86" s="5"/>
      <c r="AH86" s="5"/>
      <c r="AI86" s="5"/>
      <c r="AJ86" s="12"/>
      <c r="AK86" s="12"/>
      <c r="AL86" s="12"/>
      <c r="AM86" s="12"/>
      <c r="AN86" s="12"/>
      <c r="AO86" s="12"/>
      <c r="AP86" s="12"/>
      <c r="AQ86" s="12"/>
      <c r="AR86" s="12"/>
      <c r="AS86" s="12"/>
      <c r="AT86" s="12"/>
      <c r="AU86" s="12"/>
      <c r="AV86" s="12"/>
      <c r="AW86" s="12"/>
      <c r="AX86" s="12"/>
      <c r="AY86" s="217">
        <v>81</v>
      </c>
      <c r="AZ86" s="216">
        <v>4</v>
      </c>
    </row>
    <row r="87" spans="1:52" ht="117.65" customHeight="1">
      <c r="A87" s="28"/>
      <c r="B87" s="145" t="s">
        <v>169</v>
      </c>
      <c r="C87" s="303" t="s">
        <v>170</v>
      </c>
      <c r="D87" s="304"/>
      <c r="E87" s="304"/>
      <c r="F87" s="304"/>
      <c r="G87" s="304"/>
      <c r="H87" s="304"/>
      <c r="I87" s="304"/>
      <c r="J87" s="304"/>
      <c r="K87" s="305"/>
      <c r="L87" s="143"/>
      <c r="M87" s="143"/>
      <c r="N87" s="143"/>
      <c r="O87" s="144"/>
      <c r="P87" s="25"/>
      <c r="Q87" s="5"/>
      <c r="R87" s="5"/>
      <c r="S87" s="5"/>
      <c r="T87" s="5"/>
      <c r="U87" s="5"/>
      <c r="V87" s="5"/>
      <c r="W87" s="5"/>
      <c r="X87" s="5"/>
      <c r="Y87" s="5"/>
      <c r="Z87" s="5"/>
      <c r="AA87" s="5"/>
      <c r="AB87" s="5"/>
      <c r="AC87" s="5"/>
      <c r="AD87" s="5"/>
      <c r="AE87" s="5"/>
      <c r="AF87" s="5"/>
      <c r="AG87" s="5"/>
      <c r="AH87" s="5"/>
      <c r="AI87" s="5"/>
      <c r="AJ87" s="12"/>
      <c r="AK87" s="12"/>
      <c r="AL87" s="12"/>
      <c r="AM87" s="12"/>
      <c r="AN87" s="12"/>
      <c r="AO87" s="12"/>
      <c r="AP87" s="12"/>
      <c r="AQ87" s="12"/>
      <c r="AR87" s="12"/>
      <c r="AS87" s="12"/>
      <c r="AT87" s="12"/>
      <c r="AU87" s="12"/>
      <c r="AV87" s="12"/>
      <c r="AW87" s="12"/>
      <c r="AX87" s="12"/>
      <c r="AY87" s="217">
        <v>82</v>
      </c>
      <c r="AZ87" s="216">
        <v>4</v>
      </c>
    </row>
    <row r="88" spans="1:52" ht="24" customHeight="1">
      <c r="A88" s="28"/>
      <c r="B88" s="341" t="s">
        <v>171</v>
      </c>
      <c r="C88" s="303" t="s">
        <v>172</v>
      </c>
      <c r="D88" s="304"/>
      <c r="E88" s="304"/>
      <c r="F88" s="304"/>
      <c r="G88" s="304"/>
      <c r="H88" s="304"/>
      <c r="I88" s="304"/>
      <c r="J88" s="304"/>
      <c r="K88" s="305"/>
      <c r="L88" s="312" t="s">
        <v>173</v>
      </c>
      <c r="M88" s="313"/>
      <c r="N88" s="313"/>
      <c r="O88" s="314"/>
      <c r="P88" s="25"/>
      <c r="Q88" s="5"/>
      <c r="R88" s="5"/>
      <c r="S88" s="5"/>
      <c r="T88" s="5"/>
      <c r="U88" s="5"/>
      <c r="V88" s="5"/>
      <c r="W88" s="5"/>
      <c r="X88" s="5"/>
      <c r="Y88" s="5"/>
      <c r="Z88" s="5"/>
      <c r="AA88" s="5"/>
      <c r="AB88" s="5"/>
      <c r="AC88" s="5"/>
      <c r="AD88" s="5"/>
      <c r="AE88" s="5"/>
      <c r="AF88" s="5"/>
      <c r="AG88" s="5"/>
      <c r="AH88" s="5"/>
      <c r="AI88" s="5"/>
      <c r="AJ88" s="12"/>
      <c r="AK88" s="12"/>
      <c r="AL88" s="12"/>
      <c r="AM88" s="12"/>
      <c r="AN88" s="12"/>
      <c r="AO88" s="12"/>
      <c r="AP88" s="12"/>
      <c r="AQ88" s="12"/>
      <c r="AR88" s="12"/>
      <c r="AS88" s="12"/>
      <c r="AT88" s="12"/>
      <c r="AU88" s="12"/>
      <c r="AV88" s="12"/>
      <c r="AW88" s="12"/>
      <c r="AX88" s="12"/>
      <c r="AY88" s="217">
        <v>83</v>
      </c>
      <c r="AZ88" s="216">
        <v>4</v>
      </c>
    </row>
    <row r="89" spans="1:52" ht="35.5" customHeight="1">
      <c r="A89" s="28"/>
      <c r="B89" s="340"/>
      <c r="C89" s="303" t="s">
        <v>174</v>
      </c>
      <c r="D89" s="304"/>
      <c r="E89" s="304"/>
      <c r="F89" s="304"/>
      <c r="G89" s="304"/>
      <c r="H89" s="304"/>
      <c r="I89" s="304"/>
      <c r="J89" s="304"/>
      <c r="K89" s="305"/>
      <c r="L89" s="416"/>
      <c r="M89" s="347"/>
      <c r="N89" s="347"/>
      <c r="O89" s="417"/>
      <c r="P89" s="25"/>
      <c r="Q89" s="5"/>
      <c r="R89" s="5"/>
      <c r="S89" s="5"/>
      <c r="T89" s="5"/>
      <c r="U89" s="5"/>
      <c r="V89" s="5"/>
      <c r="W89" s="5"/>
      <c r="X89" s="5"/>
      <c r="Y89" s="5"/>
      <c r="Z89" s="5"/>
      <c r="AA89" s="5"/>
      <c r="AB89" s="5"/>
      <c r="AC89" s="5"/>
      <c r="AD89" s="5"/>
      <c r="AE89" s="5"/>
      <c r="AF89" s="5"/>
      <c r="AG89" s="5"/>
      <c r="AH89" s="5"/>
      <c r="AI89" s="5"/>
      <c r="AJ89" s="12"/>
      <c r="AK89" s="12"/>
      <c r="AL89" s="12"/>
      <c r="AM89" s="12"/>
      <c r="AN89" s="12"/>
      <c r="AO89" s="12"/>
      <c r="AP89" s="12"/>
      <c r="AQ89" s="12"/>
      <c r="AR89" s="12"/>
      <c r="AS89" s="12"/>
      <c r="AT89" s="12"/>
      <c r="AU89" s="12"/>
      <c r="AV89" s="12"/>
      <c r="AW89" s="12"/>
      <c r="AX89" s="12"/>
      <c r="AY89" s="217">
        <v>84</v>
      </c>
      <c r="AZ89" s="216">
        <v>4</v>
      </c>
    </row>
    <row r="90" spans="1:52" ht="56.5" customHeight="1">
      <c r="A90" s="28"/>
      <c r="B90" s="342"/>
      <c r="C90" s="303" t="s">
        <v>175</v>
      </c>
      <c r="D90" s="304"/>
      <c r="E90" s="304"/>
      <c r="F90" s="304"/>
      <c r="G90" s="304"/>
      <c r="H90" s="304"/>
      <c r="I90" s="304"/>
      <c r="J90" s="304"/>
      <c r="K90" s="305"/>
      <c r="L90" s="315"/>
      <c r="M90" s="316"/>
      <c r="N90" s="316"/>
      <c r="O90" s="317"/>
      <c r="P90" s="25"/>
      <c r="Q90" s="5"/>
      <c r="R90" s="5"/>
      <c r="S90" s="5"/>
      <c r="T90" s="5"/>
      <c r="U90" s="5"/>
      <c r="V90" s="5"/>
      <c r="W90" s="5"/>
      <c r="X90" s="5"/>
      <c r="Y90" s="5"/>
      <c r="Z90" s="5"/>
      <c r="AA90" s="5"/>
      <c r="AB90" s="5"/>
      <c r="AC90" s="5"/>
      <c r="AD90" s="5"/>
      <c r="AE90" s="5"/>
      <c r="AF90" s="5"/>
      <c r="AG90" s="5"/>
      <c r="AH90" s="5"/>
      <c r="AI90" s="5"/>
      <c r="AJ90" s="12"/>
      <c r="AK90" s="12"/>
      <c r="AL90" s="12"/>
      <c r="AM90" s="12"/>
      <c r="AN90" s="12"/>
      <c r="AO90" s="12"/>
      <c r="AP90" s="12"/>
      <c r="AQ90" s="12"/>
      <c r="AR90" s="12"/>
      <c r="AS90" s="12"/>
      <c r="AT90" s="12"/>
      <c r="AU90" s="12"/>
      <c r="AV90" s="12"/>
      <c r="AW90" s="12"/>
      <c r="AX90" s="12"/>
      <c r="AY90" s="217">
        <v>85</v>
      </c>
      <c r="AZ90" s="216">
        <v>4</v>
      </c>
    </row>
    <row r="91" spans="1:52" ht="37" customHeight="1">
      <c r="A91" s="28"/>
      <c r="B91" s="352" t="s">
        <v>176</v>
      </c>
      <c r="C91" s="303" t="s">
        <v>177</v>
      </c>
      <c r="D91" s="304"/>
      <c r="E91" s="304"/>
      <c r="F91" s="304"/>
      <c r="G91" s="304"/>
      <c r="H91" s="304"/>
      <c r="I91" s="304"/>
      <c r="J91" s="304"/>
      <c r="K91" s="305"/>
      <c r="L91" s="309" t="s">
        <v>178</v>
      </c>
      <c r="M91" s="310"/>
      <c r="N91" s="310"/>
      <c r="O91" s="311"/>
      <c r="P91" s="25"/>
      <c r="Q91" s="5"/>
      <c r="R91" s="5"/>
      <c r="S91" s="5"/>
      <c r="T91" s="5"/>
      <c r="U91" s="5"/>
      <c r="V91" s="5"/>
      <c r="W91" s="5"/>
      <c r="X91" s="5"/>
      <c r="Y91" s="5"/>
      <c r="Z91" s="5"/>
      <c r="AA91" s="5"/>
      <c r="AB91" s="5"/>
      <c r="AC91" s="5"/>
      <c r="AD91" s="5"/>
      <c r="AE91" s="5"/>
      <c r="AF91" s="5"/>
      <c r="AG91" s="5"/>
      <c r="AH91" s="5"/>
      <c r="AI91" s="5"/>
      <c r="AJ91" s="12"/>
      <c r="AK91" s="12"/>
      <c r="AL91" s="12"/>
      <c r="AM91" s="12"/>
      <c r="AN91" s="12"/>
      <c r="AO91" s="12"/>
      <c r="AP91" s="12"/>
      <c r="AQ91" s="12"/>
      <c r="AR91" s="12"/>
      <c r="AS91" s="12"/>
      <c r="AT91" s="12"/>
      <c r="AU91" s="12"/>
      <c r="AV91" s="12"/>
      <c r="AW91" s="12"/>
      <c r="AX91" s="12"/>
      <c r="AY91" s="217">
        <v>86</v>
      </c>
      <c r="AZ91" s="216">
        <v>4</v>
      </c>
    </row>
    <row r="92" spans="1:52" ht="41.15" customHeight="1">
      <c r="A92" s="28"/>
      <c r="B92" s="355"/>
      <c r="C92" s="303" t="s">
        <v>179</v>
      </c>
      <c r="D92" s="304"/>
      <c r="E92" s="304"/>
      <c r="F92" s="304"/>
      <c r="G92" s="304"/>
      <c r="H92" s="304"/>
      <c r="I92" s="304"/>
      <c r="J92" s="304"/>
      <c r="K92" s="305"/>
      <c r="L92" s="309" t="s">
        <v>180</v>
      </c>
      <c r="M92" s="310"/>
      <c r="N92" s="310"/>
      <c r="O92" s="311"/>
      <c r="P92" s="25"/>
      <c r="Q92" s="5"/>
      <c r="R92" s="5"/>
      <c r="S92" s="5"/>
      <c r="T92" s="5"/>
      <c r="U92" s="5"/>
      <c r="V92" s="5"/>
      <c r="W92" s="5"/>
      <c r="X92" s="5"/>
      <c r="Y92" s="5"/>
      <c r="Z92" s="5"/>
      <c r="AA92" s="5"/>
      <c r="AB92" s="5"/>
      <c r="AC92" s="5"/>
      <c r="AD92" s="5"/>
      <c r="AE92" s="5"/>
      <c r="AF92" s="5"/>
      <c r="AG92" s="5"/>
      <c r="AH92" s="5"/>
      <c r="AI92" s="5"/>
      <c r="AJ92" s="12"/>
      <c r="AK92" s="12"/>
      <c r="AL92" s="12"/>
      <c r="AM92" s="12"/>
      <c r="AN92" s="12"/>
      <c r="AO92" s="12"/>
      <c r="AP92" s="12"/>
      <c r="AQ92" s="12"/>
      <c r="AR92" s="12"/>
      <c r="AS92" s="12"/>
      <c r="AT92" s="12"/>
      <c r="AU92" s="12"/>
      <c r="AV92" s="12"/>
      <c r="AW92" s="12"/>
      <c r="AX92" s="12"/>
      <c r="AY92" s="217">
        <v>87</v>
      </c>
      <c r="AZ92" s="216">
        <v>4</v>
      </c>
    </row>
    <row r="93" spans="1:52" ht="39" customHeight="1">
      <c r="A93" s="28"/>
      <c r="B93" s="352" t="s">
        <v>181</v>
      </c>
      <c r="C93" s="303" t="s">
        <v>182</v>
      </c>
      <c r="D93" s="304"/>
      <c r="E93" s="304"/>
      <c r="F93" s="304"/>
      <c r="G93" s="304"/>
      <c r="H93" s="304"/>
      <c r="I93" s="304"/>
      <c r="J93" s="304"/>
      <c r="K93" s="305"/>
      <c r="L93" s="407" t="s">
        <v>183</v>
      </c>
      <c r="M93" s="408"/>
      <c r="N93" s="408"/>
      <c r="O93" s="409"/>
      <c r="P93" s="25"/>
      <c r="Q93" s="5"/>
      <c r="R93" s="5"/>
      <c r="S93" s="5"/>
      <c r="T93" s="5"/>
      <c r="U93" s="5"/>
      <c r="V93" s="5"/>
      <c r="W93" s="5"/>
      <c r="X93" s="5"/>
      <c r="Y93" s="5"/>
      <c r="Z93" s="5"/>
      <c r="AA93" s="5"/>
      <c r="AB93" s="5"/>
      <c r="AC93" s="5"/>
      <c r="AD93" s="5"/>
      <c r="AE93" s="5"/>
      <c r="AF93" s="5"/>
      <c r="AG93" s="5"/>
      <c r="AH93" s="5"/>
      <c r="AI93" s="5"/>
      <c r="AJ93" s="12"/>
      <c r="AK93" s="12"/>
      <c r="AL93" s="12"/>
      <c r="AM93" s="12"/>
      <c r="AN93" s="12"/>
      <c r="AO93" s="12"/>
      <c r="AP93" s="12"/>
      <c r="AQ93" s="12"/>
      <c r="AR93" s="12"/>
      <c r="AS93" s="12"/>
      <c r="AT93" s="12"/>
      <c r="AU93" s="12"/>
      <c r="AV93" s="12"/>
      <c r="AW93" s="12"/>
      <c r="AX93" s="12"/>
      <c r="AY93" s="217">
        <v>88</v>
      </c>
      <c r="AZ93" s="216">
        <v>4</v>
      </c>
    </row>
    <row r="94" spans="1:52" ht="52" customHeight="1" thickBot="1">
      <c r="A94" s="28"/>
      <c r="B94" s="353"/>
      <c r="C94" s="303" t="s">
        <v>184</v>
      </c>
      <c r="D94" s="304"/>
      <c r="E94" s="304"/>
      <c r="F94" s="304"/>
      <c r="G94" s="304"/>
      <c r="H94" s="304"/>
      <c r="I94" s="304"/>
      <c r="J94" s="304"/>
      <c r="K94" s="305"/>
      <c r="L94" s="312" t="s">
        <v>185</v>
      </c>
      <c r="M94" s="313"/>
      <c r="N94" s="313"/>
      <c r="O94" s="314"/>
      <c r="P94" s="25"/>
      <c r="Q94" s="5"/>
      <c r="R94" s="5"/>
      <c r="S94" s="5"/>
      <c r="T94" s="5"/>
      <c r="U94" s="5"/>
      <c r="V94" s="5"/>
      <c r="W94" s="5"/>
      <c r="X94" s="5"/>
      <c r="Y94" s="5"/>
      <c r="Z94" s="5"/>
      <c r="AA94" s="5"/>
      <c r="AB94" s="5"/>
      <c r="AC94" s="5"/>
      <c r="AD94" s="5"/>
      <c r="AE94" s="5"/>
      <c r="AF94" s="5"/>
      <c r="AG94" s="5"/>
      <c r="AH94" s="5"/>
      <c r="AI94" s="5"/>
      <c r="AJ94" s="12"/>
      <c r="AK94" s="12"/>
      <c r="AL94" s="12"/>
      <c r="AM94" s="12"/>
      <c r="AN94" s="12"/>
      <c r="AO94" s="12"/>
      <c r="AP94" s="12"/>
      <c r="AQ94" s="12"/>
      <c r="AR94" s="12"/>
      <c r="AS94" s="12"/>
      <c r="AT94" s="12"/>
      <c r="AU94" s="12"/>
      <c r="AV94" s="12"/>
      <c r="AW94" s="12"/>
      <c r="AX94" s="12"/>
      <c r="AY94" s="219">
        <v>89</v>
      </c>
      <c r="AZ94" s="220">
        <v>4</v>
      </c>
    </row>
    <row r="95" spans="1:52" ht="24" customHeight="1">
      <c r="A95" s="28"/>
      <c r="B95" s="354"/>
      <c r="C95" s="404" t="s">
        <v>186</v>
      </c>
      <c r="D95" s="405"/>
      <c r="E95" s="405"/>
      <c r="F95" s="405"/>
      <c r="G95" s="405"/>
      <c r="H95" s="405"/>
      <c r="I95" s="405"/>
      <c r="J95" s="405"/>
      <c r="K95" s="406"/>
      <c r="L95" s="410"/>
      <c r="M95" s="350"/>
      <c r="N95" s="350"/>
      <c r="O95" s="411"/>
      <c r="P95" s="25"/>
      <c r="Q95" s="5"/>
      <c r="R95" s="5"/>
      <c r="S95" s="5"/>
      <c r="T95" s="5"/>
      <c r="U95" s="5"/>
      <c r="V95" s="5"/>
      <c r="W95" s="5"/>
      <c r="X95" s="5"/>
      <c r="Y95" s="5"/>
      <c r="Z95" s="5"/>
      <c r="AA95" s="5"/>
      <c r="AB95" s="5"/>
      <c r="AC95" s="5"/>
      <c r="AD95" s="5"/>
      <c r="AE95" s="5"/>
      <c r="AF95" s="5"/>
      <c r="AG95" s="5"/>
      <c r="AH95" s="5"/>
      <c r="AI95" s="5"/>
      <c r="AJ95" s="12"/>
      <c r="AK95" s="12"/>
      <c r="AL95" s="12"/>
      <c r="AM95" s="12"/>
      <c r="AN95" s="12"/>
      <c r="AO95" s="12"/>
      <c r="AP95" s="12"/>
      <c r="AQ95" s="12"/>
      <c r="AR95" s="12"/>
      <c r="AS95" s="12"/>
      <c r="AT95" s="12"/>
      <c r="AU95" s="12"/>
      <c r="AV95" s="12"/>
      <c r="AW95" s="12"/>
      <c r="AX95" s="12"/>
      <c r="AY95" s="180"/>
      <c r="AZ95" s="180"/>
    </row>
    <row r="96" spans="1:52" ht="24" customHeight="1">
      <c r="A96" s="28"/>
      <c r="B96" s="28"/>
      <c r="C96" s="28"/>
      <c r="D96" s="28"/>
      <c r="E96" s="28"/>
      <c r="F96" s="28"/>
      <c r="G96" s="28"/>
      <c r="H96" s="28"/>
      <c r="I96" s="28"/>
      <c r="J96" s="28"/>
      <c r="K96" s="28"/>
      <c r="L96" s="28"/>
      <c r="M96" s="28"/>
      <c r="N96" s="28"/>
      <c r="O96" s="28"/>
      <c r="P96" s="28"/>
      <c r="Q96" s="5"/>
      <c r="R96" s="5"/>
      <c r="S96" s="5"/>
      <c r="T96" s="5"/>
      <c r="U96" s="5"/>
      <c r="V96" s="5"/>
      <c r="W96" s="5"/>
      <c r="X96" s="5"/>
      <c r="Y96" s="5"/>
      <c r="Z96" s="5"/>
      <c r="AA96" s="5"/>
      <c r="AB96" s="5"/>
      <c r="AC96" s="5"/>
      <c r="AD96" s="5"/>
      <c r="AE96" s="5"/>
      <c r="AF96" s="5"/>
      <c r="AG96" s="5"/>
      <c r="AH96" s="5"/>
      <c r="AI96" s="5"/>
      <c r="AJ96" s="12"/>
      <c r="AK96" s="12"/>
      <c r="AL96" s="12"/>
      <c r="AM96" s="12"/>
      <c r="AN96" s="12"/>
      <c r="AO96" s="12"/>
      <c r="AP96" s="12"/>
      <c r="AQ96" s="12"/>
      <c r="AR96" s="12"/>
      <c r="AS96" s="12"/>
      <c r="AT96" s="12"/>
      <c r="AU96" s="12"/>
      <c r="AV96" s="12"/>
      <c r="AW96" s="12"/>
      <c r="AX96" s="12"/>
      <c r="AY96" s="180"/>
      <c r="AZ96" s="180"/>
    </row>
    <row r="97" spans="1:52" ht="24" customHeight="1">
      <c r="A97" s="28"/>
      <c r="B97" s="28"/>
      <c r="C97" s="401" t="s">
        <v>187</v>
      </c>
      <c r="D97" s="402"/>
      <c r="E97" s="402"/>
      <c r="F97" s="402"/>
      <c r="G97" s="402"/>
      <c r="H97" s="402"/>
      <c r="I97" s="403"/>
      <c r="J97" s="28"/>
      <c r="K97" s="28"/>
      <c r="L97" s="28"/>
      <c r="M97" s="28"/>
      <c r="N97" s="28"/>
      <c r="O97" s="28"/>
      <c r="P97" s="25"/>
      <c r="Q97" s="5"/>
      <c r="R97" s="5"/>
      <c r="S97" s="5"/>
      <c r="T97" s="5"/>
      <c r="U97" s="5"/>
      <c r="V97" s="5"/>
      <c r="W97" s="5"/>
      <c r="X97" s="5"/>
      <c r="Y97" s="5"/>
      <c r="Z97" s="5"/>
      <c r="AA97" s="5"/>
      <c r="AB97" s="5"/>
      <c r="AC97" s="5"/>
      <c r="AD97" s="5"/>
      <c r="AE97" s="5"/>
      <c r="AF97" s="5"/>
      <c r="AG97" s="5"/>
      <c r="AH97" s="5"/>
      <c r="AI97" s="5"/>
      <c r="AJ97" s="12"/>
      <c r="AK97" s="12"/>
      <c r="AL97" s="12"/>
      <c r="AM97" s="12"/>
      <c r="AN97" s="12"/>
      <c r="AO97" s="12"/>
      <c r="AP97" s="12"/>
      <c r="AQ97" s="12"/>
      <c r="AR97" s="12"/>
      <c r="AS97" s="12"/>
      <c r="AT97" s="12"/>
      <c r="AU97" s="12"/>
      <c r="AV97" s="12"/>
      <c r="AW97" s="12"/>
      <c r="AX97" s="12"/>
      <c r="AY97" s="180"/>
      <c r="AZ97" s="180"/>
    </row>
    <row r="98" spans="1:52" ht="24" customHeight="1">
      <c r="A98" s="28"/>
      <c r="B98" s="28"/>
      <c r="C98" s="343" t="s">
        <v>188</v>
      </c>
      <c r="D98" s="344"/>
      <c r="E98" s="344"/>
      <c r="F98" s="344"/>
      <c r="G98" s="344"/>
      <c r="H98" s="344"/>
      <c r="I98" s="345"/>
      <c r="J98" s="28"/>
      <c r="K98" s="28"/>
      <c r="L98" s="28"/>
      <c r="M98" s="28"/>
      <c r="N98" s="28"/>
      <c r="O98" s="28"/>
      <c r="P98" s="25"/>
      <c r="Q98" s="5"/>
      <c r="R98" s="5"/>
      <c r="S98" s="5"/>
      <c r="T98" s="5"/>
      <c r="U98" s="5"/>
      <c r="V98" s="5"/>
      <c r="W98" s="5"/>
      <c r="X98" s="5"/>
      <c r="Y98" s="5"/>
      <c r="Z98" s="5"/>
      <c r="AA98" s="5"/>
      <c r="AB98" s="5"/>
      <c r="AC98" s="5"/>
      <c r="AD98" s="5"/>
      <c r="AE98" s="5"/>
      <c r="AF98" s="5"/>
      <c r="AG98" s="5"/>
      <c r="AH98" s="5"/>
      <c r="AI98" s="5"/>
      <c r="AJ98" s="12"/>
      <c r="AK98" s="12"/>
      <c r="AL98" s="12"/>
      <c r="AM98" s="12"/>
      <c r="AN98" s="12"/>
      <c r="AO98" s="12"/>
      <c r="AP98" s="12"/>
      <c r="AQ98" s="12"/>
      <c r="AR98" s="12"/>
      <c r="AS98" s="12"/>
      <c r="AT98" s="12"/>
      <c r="AU98" s="12"/>
      <c r="AV98" s="12"/>
      <c r="AW98" s="12"/>
      <c r="AX98" s="12"/>
      <c r="AY98" s="180"/>
      <c r="AZ98" s="180"/>
    </row>
    <row r="99" spans="1:52" ht="24" customHeight="1">
      <c r="A99" s="28"/>
      <c r="B99" s="28"/>
      <c r="C99" s="346" t="s">
        <v>189</v>
      </c>
      <c r="D99" s="347"/>
      <c r="E99" s="347"/>
      <c r="F99" s="347"/>
      <c r="G99" s="347"/>
      <c r="H99" s="347"/>
      <c r="I99" s="348"/>
      <c r="J99" s="28"/>
      <c r="K99" s="28"/>
      <c r="L99" s="28"/>
      <c r="M99" s="28"/>
      <c r="N99" s="28"/>
      <c r="O99" s="28"/>
      <c r="P99" s="25"/>
      <c r="Q99" s="5"/>
      <c r="R99" s="5"/>
      <c r="S99" s="5"/>
      <c r="T99" s="5"/>
      <c r="U99" s="5"/>
      <c r="V99" s="5"/>
      <c r="W99" s="5"/>
      <c r="X99" s="5"/>
      <c r="Y99" s="5"/>
      <c r="Z99" s="5"/>
      <c r="AA99" s="5"/>
      <c r="AB99" s="5"/>
      <c r="AC99" s="5"/>
      <c r="AD99" s="5"/>
      <c r="AE99" s="5"/>
      <c r="AF99" s="5"/>
      <c r="AG99" s="5"/>
      <c r="AH99" s="5"/>
      <c r="AI99" s="5"/>
      <c r="AJ99" s="12"/>
      <c r="AK99" s="12"/>
      <c r="AL99" s="12"/>
      <c r="AM99" s="12"/>
      <c r="AN99" s="12"/>
      <c r="AO99" s="12"/>
      <c r="AP99" s="12"/>
      <c r="AQ99" s="12"/>
      <c r="AR99" s="12"/>
      <c r="AS99" s="12"/>
      <c r="AT99" s="12"/>
      <c r="AU99" s="12"/>
      <c r="AV99" s="12"/>
      <c r="AW99" s="12"/>
      <c r="AX99" s="12"/>
      <c r="AY99" s="180"/>
      <c r="AZ99" s="180"/>
    </row>
    <row r="100" spans="1:52" ht="24" customHeight="1">
      <c r="A100" s="28"/>
      <c r="B100" s="28"/>
      <c r="C100" s="349"/>
      <c r="D100" s="350"/>
      <c r="E100" s="350"/>
      <c r="F100" s="350"/>
      <c r="G100" s="350"/>
      <c r="H100" s="350"/>
      <c r="I100" s="351"/>
      <c r="J100" s="28"/>
      <c r="K100" s="28"/>
      <c r="L100" s="28"/>
      <c r="M100" s="28"/>
      <c r="N100" s="28"/>
      <c r="O100" s="28"/>
      <c r="P100" s="25"/>
      <c r="Q100" s="5"/>
      <c r="R100" s="5"/>
      <c r="S100" s="5"/>
      <c r="T100" s="5"/>
      <c r="U100" s="5"/>
      <c r="V100" s="5"/>
      <c r="W100" s="5"/>
      <c r="X100" s="5"/>
      <c r="Y100" s="5"/>
      <c r="Z100" s="5"/>
      <c r="AA100" s="5"/>
      <c r="AB100" s="5"/>
      <c r="AC100" s="5"/>
      <c r="AD100" s="5"/>
      <c r="AE100" s="5"/>
      <c r="AF100" s="5"/>
      <c r="AG100" s="5"/>
      <c r="AH100" s="5"/>
      <c r="AI100" s="5"/>
      <c r="AJ100" s="12"/>
      <c r="AK100" s="12"/>
      <c r="AL100" s="12"/>
      <c r="AM100" s="12"/>
      <c r="AN100" s="12"/>
      <c r="AO100" s="12"/>
      <c r="AP100" s="12"/>
      <c r="AQ100" s="12"/>
      <c r="AR100" s="12"/>
      <c r="AS100" s="12"/>
      <c r="AT100" s="12"/>
      <c r="AU100" s="12"/>
      <c r="AV100" s="12"/>
      <c r="AW100" s="12"/>
      <c r="AX100" s="12"/>
      <c r="AY100" s="180"/>
      <c r="AZ100" s="180"/>
    </row>
    <row r="101" spans="1:52" ht="31">
      <c r="A101" s="28"/>
      <c r="B101" s="28"/>
      <c r="C101" s="28"/>
      <c r="D101" s="28"/>
      <c r="E101" s="28"/>
      <c r="F101" s="28"/>
      <c r="G101" s="28"/>
      <c r="H101" s="28"/>
      <c r="I101" s="28"/>
      <c r="J101" s="28"/>
      <c r="K101" s="28"/>
      <c r="L101" s="28"/>
      <c r="M101" s="28"/>
      <c r="N101" s="28"/>
      <c r="O101" s="28"/>
      <c r="P101" s="25"/>
      <c r="Q101" s="5"/>
      <c r="R101" s="5"/>
      <c r="S101" s="5"/>
      <c r="T101" s="5"/>
      <c r="U101" s="5"/>
      <c r="V101" s="5"/>
      <c r="W101" s="5"/>
      <c r="X101" s="5"/>
      <c r="Y101" s="5"/>
      <c r="Z101" s="5"/>
      <c r="AA101" s="5"/>
      <c r="AB101" s="5"/>
      <c r="AC101" s="5"/>
      <c r="AD101" s="5"/>
      <c r="AE101" s="5"/>
      <c r="AF101" s="5"/>
      <c r="AG101" s="5"/>
      <c r="AH101" s="5"/>
      <c r="AI101" s="5"/>
      <c r="AJ101" s="12"/>
      <c r="AK101" s="12"/>
      <c r="AL101" s="12"/>
      <c r="AM101" s="12"/>
      <c r="AN101" s="12"/>
      <c r="AO101" s="12"/>
      <c r="AP101" s="12"/>
      <c r="AQ101" s="12"/>
      <c r="AR101" s="12"/>
      <c r="AS101" s="12"/>
      <c r="AT101" s="12"/>
      <c r="AU101" s="12"/>
      <c r="AV101" s="12"/>
      <c r="AW101" s="12"/>
      <c r="AX101" s="12"/>
    </row>
    <row r="102" spans="1:52" ht="23.15" customHeight="1">
      <c r="A102" s="23"/>
      <c r="B102" s="6"/>
      <c r="C102" s="6"/>
      <c r="D102" s="6"/>
      <c r="E102" s="6"/>
      <c r="F102" s="6"/>
      <c r="G102" s="6"/>
      <c r="H102" s="6"/>
      <c r="I102" s="6"/>
      <c r="J102" s="6"/>
      <c r="K102" s="6"/>
      <c r="L102" s="6"/>
      <c r="M102" s="6"/>
      <c r="N102" s="6"/>
      <c r="O102" s="6"/>
      <c r="P102" s="6"/>
      <c r="Q102" s="5"/>
      <c r="R102" s="5"/>
      <c r="S102" s="5"/>
      <c r="T102" s="5"/>
      <c r="U102" s="5"/>
      <c r="V102" s="5"/>
      <c r="W102" s="5"/>
      <c r="X102" s="5"/>
      <c r="Y102" s="5"/>
      <c r="Z102" s="5"/>
      <c r="AA102" s="5"/>
      <c r="AB102" s="5"/>
      <c r="AC102" s="5"/>
      <c r="AD102" s="5"/>
      <c r="AE102" s="5"/>
      <c r="AF102" s="5"/>
      <c r="AG102" s="5"/>
      <c r="AH102" s="5"/>
      <c r="AI102" s="5"/>
      <c r="AJ102" s="12"/>
      <c r="AK102" s="12"/>
      <c r="AL102" s="12"/>
      <c r="AM102" s="12"/>
      <c r="AN102" s="12"/>
      <c r="AO102" s="12"/>
      <c r="AP102" s="12"/>
      <c r="AQ102" s="12"/>
      <c r="AR102" s="12"/>
      <c r="AS102" s="12"/>
      <c r="AT102" s="12"/>
      <c r="AU102" s="12"/>
      <c r="AV102" s="12"/>
      <c r="AW102" s="12"/>
      <c r="AX102" s="12"/>
    </row>
    <row r="103" spans="1:52" ht="31">
      <c r="A103" s="138" t="s">
        <v>81</v>
      </c>
      <c r="B103" s="139"/>
      <c r="C103" s="139"/>
      <c r="D103" s="139"/>
      <c r="E103" s="139"/>
      <c r="F103" s="139"/>
      <c r="G103" s="139"/>
      <c r="H103" s="139"/>
      <c r="I103" s="139"/>
      <c r="J103" s="139"/>
      <c r="K103" s="139"/>
      <c r="L103" s="139"/>
      <c r="M103" s="139"/>
      <c r="N103" s="139"/>
      <c r="O103" s="139"/>
      <c r="P103" s="139"/>
      <c r="Q103" s="5"/>
      <c r="R103" s="5"/>
      <c r="S103" s="5"/>
      <c r="T103" s="5"/>
      <c r="U103" s="5"/>
      <c r="V103" s="5"/>
      <c r="W103" s="5"/>
      <c r="X103" s="5"/>
      <c r="Y103" s="5"/>
      <c r="Z103" s="5"/>
      <c r="AA103" s="5"/>
      <c r="AB103" s="5"/>
      <c r="AC103" s="5"/>
      <c r="AD103" s="5"/>
      <c r="AE103" s="5"/>
      <c r="AF103" s="5"/>
      <c r="AG103" s="5"/>
      <c r="AH103" s="5"/>
      <c r="AI103" s="5"/>
      <c r="AJ103" s="12"/>
      <c r="AK103" s="12"/>
      <c r="AL103" s="12"/>
      <c r="AM103" s="12"/>
      <c r="AN103" s="12"/>
      <c r="AO103" s="12"/>
      <c r="AP103" s="12"/>
      <c r="AQ103" s="12"/>
      <c r="AR103" s="12"/>
      <c r="AS103" s="12"/>
      <c r="AT103" s="12"/>
      <c r="AU103" s="12"/>
      <c r="AV103" s="12"/>
      <c r="AW103" s="12"/>
      <c r="AX103" s="12"/>
    </row>
    <row r="104" spans="1:52" ht="31">
      <c r="A104" s="34"/>
      <c r="B104" s="35"/>
      <c r="C104" s="35"/>
      <c r="D104" s="35"/>
      <c r="E104" s="35"/>
      <c r="F104" s="35"/>
      <c r="G104" s="35"/>
      <c r="H104" s="35"/>
      <c r="I104" s="35"/>
      <c r="J104" s="35"/>
      <c r="K104" s="35"/>
      <c r="L104" s="35"/>
      <c r="M104" s="35"/>
      <c r="N104" s="35"/>
      <c r="O104" s="35"/>
      <c r="P104" s="35"/>
      <c r="Q104" s="5"/>
      <c r="R104" s="5"/>
      <c r="S104" s="5"/>
      <c r="T104" s="5"/>
      <c r="U104" s="5"/>
      <c r="V104" s="5"/>
      <c r="W104" s="5"/>
      <c r="X104" s="5"/>
      <c r="Y104" s="5"/>
      <c r="Z104" s="5"/>
      <c r="AA104" s="5"/>
      <c r="AB104" s="5"/>
      <c r="AC104" s="5"/>
      <c r="AD104" s="5"/>
      <c r="AE104" s="5"/>
      <c r="AF104" s="5"/>
      <c r="AG104" s="5"/>
      <c r="AH104" s="5"/>
      <c r="AI104" s="5"/>
      <c r="AJ104" s="12"/>
      <c r="AK104" s="12"/>
      <c r="AL104" s="12"/>
      <c r="AM104" s="12"/>
      <c r="AN104" s="12"/>
      <c r="AO104" s="12"/>
      <c r="AP104" s="12"/>
      <c r="AQ104" s="12"/>
      <c r="AR104" s="12"/>
      <c r="AS104" s="12"/>
      <c r="AT104" s="12"/>
      <c r="AU104" s="12"/>
      <c r="AV104" s="12"/>
      <c r="AW104" s="12"/>
      <c r="AX104" s="12"/>
    </row>
    <row r="105" spans="1:52" ht="15" customHeight="1">
      <c r="A105" s="35"/>
      <c r="B105" s="329" t="s">
        <v>336</v>
      </c>
      <c r="C105" s="330"/>
      <c r="D105" s="36" t="str" cm="1">
        <f t="array" ref="D105">_xlfn.IFS(OPSSIMS!H47=0,"Non",OPSSIMS!H47=1,"Oui")</f>
        <v>Non</v>
      </c>
      <c r="E105" s="35"/>
      <c r="F105" s="35"/>
      <c r="G105" s="35"/>
      <c r="H105" s="35"/>
      <c r="I105" s="35"/>
      <c r="J105" s="35"/>
      <c r="K105" s="35"/>
      <c r="L105" s="35"/>
      <c r="M105" s="35"/>
      <c r="N105" s="35"/>
      <c r="O105" s="35"/>
      <c r="P105" s="35"/>
      <c r="Q105" s="5"/>
      <c r="R105" s="5"/>
      <c r="S105" s="5"/>
      <c r="T105" s="5"/>
      <c r="U105" s="5"/>
      <c r="V105" s="5"/>
      <c r="W105" s="5"/>
      <c r="X105" s="5"/>
      <c r="Y105" s="5"/>
      <c r="Z105" s="5"/>
      <c r="AA105" s="5"/>
      <c r="AB105" s="5"/>
      <c r="AC105" s="5"/>
      <c r="AD105" s="5"/>
      <c r="AE105" s="5"/>
      <c r="AF105" s="5"/>
      <c r="AG105" s="5"/>
      <c r="AH105" s="5"/>
      <c r="AI105" s="5"/>
      <c r="AJ105" s="12"/>
      <c r="AK105" s="12"/>
      <c r="AL105" s="12"/>
      <c r="AM105" s="12"/>
      <c r="AN105" s="12"/>
      <c r="AO105" s="12"/>
      <c r="AP105" s="12"/>
      <c r="AQ105" s="12"/>
      <c r="AR105" s="12"/>
      <c r="AS105" s="12"/>
      <c r="AT105" s="12"/>
      <c r="AU105" s="12"/>
      <c r="AV105" s="12"/>
      <c r="AW105" s="12"/>
      <c r="AX105" s="12"/>
    </row>
    <row r="106" spans="1:52" ht="15" customHeight="1">
      <c r="A106" s="34"/>
      <c r="B106" s="35"/>
      <c r="C106" s="35"/>
      <c r="D106" s="35"/>
      <c r="E106" s="35"/>
      <c r="F106" s="35"/>
      <c r="G106" s="35"/>
      <c r="H106" s="35"/>
      <c r="I106" s="35"/>
      <c r="J106" s="35"/>
      <c r="K106" s="35"/>
      <c r="L106" s="35"/>
      <c r="M106" s="35"/>
      <c r="N106" s="35"/>
      <c r="O106" s="35"/>
      <c r="P106" s="35"/>
      <c r="Q106" s="5"/>
      <c r="R106" s="5"/>
      <c r="S106" s="5"/>
      <c r="T106" s="5"/>
      <c r="U106" s="5"/>
      <c r="V106" s="5"/>
      <c r="W106" s="5"/>
      <c r="X106" s="5"/>
      <c r="Y106" s="5"/>
      <c r="Z106" s="5"/>
      <c r="AA106" s="5"/>
      <c r="AB106" s="5"/>
      <c r="AC106" s="5"/>
      <c r="AD106" s="5"/>
      <c r="AE106" s="5"/>
      <c r="AF106" s="5"/>
      <c r="AG106" s="5"/>
      <c r="AH106" s="5"/>
      <c r="AI106" s="5"/>
      <c r="AJ106" s="12"/>
      <c r="AK106" s="12"/>
      <c r="AL106" s="12"/>
      <c r="AM106" s="12"/>
      <c r="AN106" s="12"/>
      <c r="AO106" s="12"/>
      <c r="AP106" s="12"/>
      <c r="AQ106" s="12"/>
      <c r="AR106" s="12"/>
      <c r="AS106" s="12"/>
      <c r="AT106" s="12"/>
      <c r="AU106" s="12"/>
      <c r="AV106" s="12"/>
      <c r="AW106" s="12"/>
      <c r="AX106" s="12"/>
    </row>
    <row r="107" spans="1:52" ht="13.5" customHeight="1">
      <c r="A107" s="6"/>
      <c r="B107" s="6"/>
      <c r="C107" s="6"/>
      <c r="D107" s="6"/>
      <c r="E107" s="6"/>
      <c r="F107" s="6"/>
      <c r="G107" s="6"/>
      <c r="H107" s="6"/>
      <c r="I107" s="6"/>
      <c r="J107" s="6"/>
      <c r="K107" s="6"/>
      <c r="L107" s="6"/>
      <c r="M107" s="6"/>
      <c r="N107" s="6"/>
      <c r="O107" s="6"/>
      <c r="P107" s="6"/>
      <c r="Q107" s="5"/>
      <c r="R107" s="5"/>
      <c r="S107" s="5"/>
      <c r="T107" s="5"/>
      <c r="U107" s="5"/>
      <c r="V107" s="5"/>
      <c r="W107" s="5"/>
      <c r="X107" s="5"/>
      <c r="Y107" s="5"/>
      <c r="Z107" s="5"/>
      <c r="AA107" s="5"/>
      <c r="AB107" s="5"/>
      <c r="AC107" s="5"/>
      <c r="AD107" s="5"/>
      <c r="AE107" s="5"/>
      <c r="AF107" s="5"/>
      <c r="AG107" s="5"/>
      <c r="AH107" s="5"/>
      <c r="AI107" s="5"/>
      <c r="AJ107" s="12"/>
      <c r="AK107" s="12"/>
      <c r="AL107" s="12"/>
      <c r="AM107" s="12"/>
      <c r="AN107" s="12"/>
      <c r="AO107" s="12"/>
      <c r="AP107" s="12"/>
      <c r="AQ107" s="12"/>
      <c r="AR107" s="12"/>
      <c r="AS107" s="12"/>
      <c r="AT107" s="12"/>
      <c r="AU107" s="12"/>
      <c r="AV107" s="12"/>
      <c r="AW107" s="12"/>
      <c r="AX107" s="12"/>
    </row>
    <row r="108" spans="1:52" ht="31">
      <c r="A108" s="136" t="s">
        <v>190</v>
      </c>
      <c r="B108" s="137"/>
      <c r="C108" s="137"/>
      <c r="D108" s="137"/>
      <c r="E108" s="137"/>
      <c r="F108" s="137"/>
      <c r="G108" s="137"/>
      <c r="H108" s="137"/>
      <c r="I108" s="137"/>
      <c r="J108" s="137"/>
      <c r="K108" s="137"/>
      <c r="L108" s="137"/>
      <c r="M108" s="137"/>
      <c r="N108" s="137"/>
      <c r="O108" s="137"/>
      <c r="P108" s="137"/>
      <c r="Q108" s="5"/>
      <c r="R108" s="5"/>
      <c r="S108" s="5"/>
      <c r="T108" s="5"/>
      <c r="U108" s="5"/>
      <c r="V108" s="5"/>
      <c r="W108" s="5"/>
      <c r="X108" s="5"/>
      <c r="Y108" s="5"/>
      <c r="Z108" s="5"/>
      <c r="AA108" s="5"/>
      <c r="AB108" s="5"/>
      <c r="AC108" s="5"/>
      <c r="AD108" s="5"/>
      <c r="AE108" s="5"/>
      <c r="AF108" s="5"/>
      <c r="AG108" s="5"/>
      <c r="AH108" s="5"/>
      <c r="AI108" s="5"/>
      <c r="AJ108" s="12"/>
      <c r="AK108" s="12"/>
      <c r="AL108" s="12"/>
      <c r="AM108" s="12"/>
      <c r="AN108" s="12"/>
      <c r="AO108" s="12"/>
      <c r="AP108" s="12"/>
      <c r="AQ108" s="12"/>
      <c r="AR108" s="12"/>
      <c r="AS108" s="12"/>
      <c r="AT108" s="12"/>
      <c r="AU108" s="12"/>
      <c r="AV108" s="12"/>
      <c r="AW108" s="12"/>
      <c r="AX108" s="12"/>
    </row>
    <row r="109" spans="1:52" ht="31">
      <c r="A109" s="37"/>
      <c r="B109" s="38"/>
      <c r="C109" s="39"/>
      <c r="D109" s="39"/>
      <c r="E109" s="39"/>
      <c r="F109" s="39"/>
      <c r="G109" s="39"/>
      <c r="H109" s="39"/>
      <c r="I109" s="39"/>
      <c r="J109" s="39"/>
      <c r="K109" s="39"/>
      <c r="L109" s="39"/>
      <c r="M109" s="39"/>
      <c r="N109" s="39"/>
      <c r="O109" s="39"/>
      <c r="P109" s="39"/>
      <c r="Q109" s="5"/>
      <c r="R109" s="5"/>
      <c r="S109" s="5"/>
      <c r="T109" s="5"/>
      <c r="U109" s="5"/>
      <c r="V109" s="5"/>
      <c r="W109" s="5"/>
      <c r="X109" s="5"/>
      <c r="Y109" s="5"/>
      <c r="Z109" s="5"/>
      <c r="AA109" s="5"/>
      <c r="AB109" s="5"/>
      <c r="AC109" s="5"/>
      <c r="AD109" s="5"/>
      <c r="AE109" s="5"/>
      <c r="AF109" s="5"/>
      <c r="AG109" s="5"/>
      <c r="AH109" s="5"/>
      <c r="AI109" s="5"/>
      <c r="AJ109" s="12"/>
      <c r="AK109" s="12"/>
      <c r="AL109" s="12"/>
      <c r="AM109" s="12"/>
      <c r="AN109" s="12"/>
      <c r="AO109" s="12"/>
      <c r="AP109" s="12"/>
      <c r="AQ109" s="12"/>
      <c r="AR109" s="12"/>
      <c r="AS109" s="12"/>
      <c r="AT109" s="12"/>
      <c r="AU109" s="12"/>
      <c r="AV109" s="12"/>
      <c r="AW109" s="12"/>
      <c r="AX109" s="12"/>
    </row>
    <row r="110" spans="1:52" ht="31">
      <c r="A110" s="38"/>
      <c r="B110" s="324" t="s">
        <v>337</v>
      </c>
      <c r="C110" s="325"/>
      <c r="D110" s="36" t="str" cm="1">
        <f t="array" ref="D110">_xlfn.IFS(OPSSIMS!H51=0,"Non",OPSSIMS!H51=1,"Oui")</f>
        <v>Non</v>
      </c>
      <c r="E110" s="40"/>
      <c r="F110" s="40"/>
      <c r="G110" s="40"/>
      <c r="H110" s="40"/>
      <c r="I110" s="40"/>
      <c r="J110" s="40"/>
      <c r="K110" s="40"/>
      <c r="L110" s="40"/>
      <c r="M110" s="40"/>
      <c r="N110" s="40"/>
      <c r="O110" s="40"/>
      <c r="P110" s="40"/>
      <c r="Q110" s="5"/>
      <c r="R110" s="5"/>
      <c r="S110" s="5"/>
      <c r="T110" s="5"/>
      <c r="U110" s="5"/>
      <c r="V110" s="5"/>
      <c r="W110" s="5"/>
      <c r="X110" s="5"/>
      <c r="Y110" s="5"/>
      <c r="Z110" s="5"/>
      <c r="AA110" s="5"/>
      <c r="AB110" s="5"/>
      <c r="AC110" s="5"/>
      <c r="AD110" s="5"/>
      <c r="AE110" s="5"/>
      <c r="AF110" s="5"/>
      <c r="AG110" s="5"/>
      <c r="AH110" s="5"/>
      <c r="AI110" s="5"/>
      <c r="AJ110" s="12"/>
      <c r="AK110" s="12"/>
      <c r="AL110" s="12"/>
      <c r="AM110" s="12"/>
      <c r="AN110" s="12"/>
      <c r="AO110" s="12"/>
      <c r="AP110" s="12"/>
      <c r="AQ110" s="12"/>
      <c r="AR110" s="12"/>
      <c r="AS110" s="12"/>
      <c r="AT110" s="12"/>
      <c r="AU110" s="12"/>
      <c r="AV110" s="12"/>
      <c r="AW110" s="12"/>
      <c r="AX110" s="12"/>
    </row>
    <row r="111" spans="1:52" ht="31">
      <c r="A111" s="10"/>
      <c r="B111" s="11"/>
      <c r="C111" s="11"/>
      <c r="D111" s="11"/>
      <c r="E111" s="11"/>
      <c r="F111" s="11"/>
      <c r="G111" s="11"/>
      <c r="H111" s="11"/>
      <c r="I111" s="11"/>
      <c r="J111" s="11"/>
      <c r="K111" s="11"/>
      <c r="L111" s="11"/>
      <c r="M111" s="11"/>
      <c r="N111" s="11"/>
      <c r="O111" s="11"/>
      <c r="P111" s="11"/>
      <c r="Q111" s="5"/>
      <c r="R111" s="5"/>
      <c r="S111" s="5"/>
      <c r="T111" s="5"/>
      <c r="U111" s="5"/>
      <c r="V111" s="5"/>
      <c r="W111" s="5"/>
      <c r="X111" s="5"/>
      <c r="Y111" s="5"/>
      <c r="Z111" s="5"/>
      <c r="AA111" s="5"/>
      <c r="AB111" s="5"/>
      <c r="AC111" s="5"/>
      <c r="AD111" s="5"/>
      <c r="AE111" s="5"/>
      <c r="AF111" s="5"/>
      <c r="AG111" s="5"/>
      <c r="AH111" s="5"/>
      <c r="AI111" s="5"/>
      <c r="AJ111" s="12"/>
      <c r="AK111" s="12"/>
      <c r="AL111" s="12"/>
      <c r="AM111" s="12"/>
      <c r="AN111" s="12"/>
      <c r="AO111" s="12"/>
      <c r="AP111" s="12"/>
      <c r="AQ111" s="12"/>
      <c r="AR111" s="12"/>
      <c r="AS111" s="12"/>
      <c r="AT111" s="12"/>
      <c r="AU111" s="12"/>
      <c r="AV111" s="12"/>
      <c r="AW111" s="12"/>
      <c r="AX111" s="12"/>
    </row>
    <row r="112" spans="1:52" ht="3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12"/>
      <c r="AK112" s="12"/>
      <c r="AL112" s="12"/>
      <c r="AM112" s="12"/>
      <c r="AN112" s="12"/>
      <c r="AO112" s="12"/>
      <c r="AP112" s="12"/>
      <c r="AQ112" s="12"/>
      <c r="AR112" s="12"/>
      <c r="AS112" s="12"/>
      <c r="AT112" s="12"/>
      <c r="AU112" s="12"/>
      <c r="AV112" s="12"/>
      <c r="AW112" s="12"/>
      <c r="AX112" s="12"/>
    </row>
    <row r="113" spans="1:35" ht="3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3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ht="3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ht="3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ht="3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ht="3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ht="3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ht="3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ht="3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ht="3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ht="3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ht="3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ht="3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ht="3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ht="3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ht="3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5" ht="3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5" ht="3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ht="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5" ht="3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5" ht="3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5" ht="3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5" ht="3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5" ht="3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row>
    <row r="137" spans="1:35" ht="3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row>
    <row r="138" spans="1:35" ht="3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row>
    <row r="139" spans="1:35" ht="3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row>
    <row r="140" spans="1:35" ht="3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row>
    <row r="141" spans="1:35" ht="3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row>
    <row r="142" spans="1:35" ht="3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row>
    <row r="143" spans="1:35" ht="3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row>
    <row r="144" spans="1:35" ht="3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row>
    <row r="145" spans="1:35" ht="3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row>
    <row r="146" spans="1:35" ht="3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row>
    <row r="147" spans="1:35" ht="3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row>
    <row r="148" spans="1:35" ht="3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row>
    <row r="149" spans="1:35" ht="3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row>
    <row r="150" spans="1:35" ht="3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row>
    <row r="151" spans="1:35" ht="3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row>
    <row r="152" spans="1:35" ht="3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row>
    <row r="153" spans="1:35" ht="3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row>
    <row r="154" spans="1:35" ht="3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row>
    <row r="155" spans="1:35" ht="3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row>
  </sheetData>
  <mergeCells count="142">
    <mergeCell ref="BB2:BC2"/>
    <mergeCell ref="BE2:BF2"/>
    <mergeCell ref="D24:D25"/>
    <mergeCell ref="E24:E25"/>
    <mergeCell ref="B26:B27"/>
    <mergeCell ref="L88:O90"/>
    <mergeCell ref="C91:K91"/>
    <mergeCell ref="C87:K87"/>
    <mergeCell ref="L85:O85"/>
    <mergeCell ref="L86:O86"/>
    <mergeCell ref="C88:K88"/>
    <mergeCell ref="C89:K89"/>
    <mergeCell ref="C85:K86"/>
    <mergeCell ref="L81:O84"/>
    <mergeCell ref="B85:B86"/>
    <mergeCell ref="B81:B84"/>
    <mergeCell ref="C81:K81"/>
    <mergeCell ref="C84:K84"/>
    <mergeCell ref="C82:K83"/>
    <mergeCell ref="B75:B80"/>
    <mergeCell ref="C75:K75"/>
    <mergeCell ref="L73:O74"/>
    <mergeCell ref="C76:K77"/>
    <mergeCell ref="L75:O76"/>
    <mergeCell ref="C78:K78"/>
    <mergeCell ref="C97:I97"/>
    <mergeCell ref="C94:K94"/>
    <mergeCell ref="C95:K95"/>
    <mergeCell ref="L93:O93"/>
    <mergeCell ref="L94:O95"/>
    <mergeCell ref="C92:K92"/>
    <mergeCell ref="L91:O91"/>
    <mergeCell ref="L92:O92"/>
    <mergeCell ref="C93:K93"/>
    <mergeCell ref="L78:O78"/>
    <mergeCell ref="C79:K80"/>
    <mergeCell ref="L79:O80"/>
    <mergeCell ref="L70:O70"/>
    <mergeCell ref="L71:O71"/>
    <mergeCell ref="L72:O72"/>
    <mergeCell ref="B67:B74"/>
    <mergeCell ref="C70:K72"/>
    <mergeCell ref="C73:K74"/>
    <mergeCell ref="I24:I25"/>
    <mergeCell ref="G24:H25"/>
    <mergeCell ref="M24:M25"/>
    <mergeCell ref="L24:L25"/>
    <mergeCell ref="K24:K25"/>
    <mergeCell ref="J24:J25"/>
    <mergeCell ref="G32:H33"/>
    <mergeCell ref="I32:I33"/>
    <mergeCell ref="J32:J33"/>
    <mergeCell ref="K32:K33"/>
    <mergeCell ref="L32:L33"/>
    <mergeCell ref="E26:E28"/>
    <mergeCell ref="D29:D30"/>
    <mergeCell ref="M30:M31"/>
    <mergeCell ref="L30:L31"/>
    <mergeCell ref="K30:K31"/>
    <mergeCell ref="D35:D36"/>
    <mergeCell ref="L61:O61"/>
    <mergeCell ref="A1:P1"/>
    <mergeCell ref="A3:P3"/>
    <mergeCell ref="F8:G8"/>
    <mergeCell ref="F6:L6"/>
    <mergeCell ref="E22:E23"/>
    <mergeCell ref="I22:I23"/>
    <mergeCell ref="G22:H23"/>
    <mergeCell ref="F7:G7"/>
    <mergeCell ref="C22:C23"/>
    <mergeCell ref="G20:M20"/>
    <mergeCell ref="G21:H21"/>
    <mergeCell ref="M22:M23"/>
    <mergeCell ref="L22:L23"/>
    <mergeCell ref="K22:K23"/>
    <mergeCell ref="J22:J23"/>
    <mergeCell ref="B10:I10"/>
    <mergeCell ref="B11:I12"/>
    <mergeCell ref="B14:I15"/>
    <mergeCell ref="B13:I13"/>
    <mergeCell ref="A18:P18"/>
    <mergeCell ref="AY2:AZ2"/>
    <mergeCell ref="AP2:AQ2"/>
    <mergeCell ref="AS2:AT2"/>
    <mergeCell ref="AV2:AW2"/>
    <mergeCell ref="AJ2:AK2"/>
    <mergeCell ref="AM2:AN2"/>
    <mergeCell ref="C35:C36"/>
    <mergeCell ref="M28:M29"/>
    <mergeCell ref="L28:L29"/>
    <mergeCell ref="K28:K29"/>
    <mergeCell ref="J30:J31"/>
    <mergeCell ref="I30:I31"/>
    <mergeCell ref="J28:J29"/>
    <mergeCell ref="D22:D23"/>
    <mergeCell ref="M26:M27"/>
    <mergeCell ref="L26:L27"/>
    <mergeCell ref="K26:K27"/>
    <mergeCell ref="J26:J27"/>
    <mergeCell ref="I26:I27"/>
    <mergeCell ref="G26:H27"/>
    <mergeCell ref="C24:C25"/>
    <mergeCell ref="K34:K35"/>
    <mergeCell ref="M32:M33"/>
    <mergeCell ref="J34:J35"/>
    <mergeCell ref="B110:C110"/>
    <mergeCell ref="G34:H35"/>
    <mergeCell ref="I28:I29"/>
    <mergeCell ref="G28:H29"/>
    <mergeCell ref="B105:C105"/>
    <mergeCell ref="E33:E34"/>
    <mergeCell ref="D33:D34"/>
    <mergeCell ref="C33:C34"/>
    <mergeCell ref="E31:E32"/>
    <mergeCell ref="D31:D32"/>
    <mergeCell ref="C31:C32"/>
    <mergeCell ref="I34:I35"/>
    <mergeCell ref="G30:H31"/>
    <mergeCell ref="E29:E30"/>
    <mergeCell ref="C61:K61"/>
    <mergeCell ref="B62:B66"/>
    <mergeCell ref="C29:C30"/>
    <mergeCell ref="B88:B90"/>
    <mergeCell ref="C90:K90"/>
    <mergeCell ref="C98:I98"/>
    <mergeCell ref="C99:I100"/>
    <mergeCell ref="B93:B95"/>
    <mergeCell ref="B91:B92"/>
    <mergeCell ref="E35:E36"/>
    <mergeCell ref="M34:M35"/>
    <mergeCell ref="L34:L35"/>
    <mergeCell ref="C26:C28"/>
    <mergeCell ref="D26:D28"/>
    <mergeCell ref="C67:K69"/>
    <mergeCell ref="L67:O67"/>
    <mergeCell ref="L68:O69"/>
    <mergeCell ref="C62:K62"/>
    <mergeCell ref="L62:O62"/>
    <mergeCell ref="C63:K66"/>
    <mergeCell ref="L65:O66"/>
    <mergeCell ref="L63:O63"/>
    <mergeCell ref="L64:O64"/>
  </mergeCells>
  <conditionalFormatting sqref="D8">
    <cfRule type="cellIs" dxfId="19" priority="24" operator="equal">
      <formula>"majeur"</formula>
    </cfRule>
    <cfRule type="cellIs" dxfId="18" priority="26" operator="equal">
      <formula>"important"</formula>
    </cfRule>
    <cfRule type="cellIs" dxfId="17" priority="27" operator="equal">
      <formula>"modéré"</formula>
    </cfRule>
    <cfRule type="cellIs" dxfId="16" priority="28" operator="equal">
      <formula>"faible"</formula>
    </cfRule>
    <cfRule type="cellIs" dxfId="15" priority="29" operator="equal">
      <formula>"nul"</formula>
    </cfRule>
  </conditionalFormatting>
  <conditionalFormatting sqref="E22">
    <cfRule type="cellIs" dxfId="14" priority="1" operator="between">
      <formula>4</formula>
      <formula>4.99</formula>
    </cfRule>
    <cfRule type="cellIs" dxfId="13" priority="2" operator="between">
      <formula>3</formula>
      <formula>3.99</formula>
    </cfRule>
    <cfRule type="cellIs" dxfId="12" priority="3" operator="between">
      <formula>2</formula>
      <formula>2.99</formula>
    </cfRule>
    <cfRule type="cellIs" dxfId="11" priority="4" operator="between">
      <formula>1</formula>
      <formula>1.99</formula>
    </cfRule>
    <cfRule type="cellIs" dxfId="10" priority="5" operator="between">
      <formula>0</formula>
      <formula>0.99</formula>
    </cfRule>
  </conditionalFormatting>
  <conditionalFormatting sqref="E24">
    <cfRule type="cellIs" dxfId="9" priority="6" operator="between">
      <formula>4</formula>
      <formula>4.99</formula>
    </cfRule>
    <cfRule type="cellIs" dxfId="8" priority="7" operator="between">
      <formula>3</formula>
      <formula>3.99</formula>
    </cfRule>
    <cfRule type="cellIs" dxfId="7" priority="8" operator="between">
      <formula>2</formula>
      <formula>2.99</formula>
    </cfRule>
    <cfRule type="cellIs" dxfId="6" priority="9" operator="between">
      <formula>1</formula>
      <formula>1.99</formula>
    </cfRule>
    <cfRule type="cellIs" dxfId="5" priority="10" operator="between">
      <formula>0</formula>
      <formula>0.99</formula>
    </cfRule>
  </conditionalFormatting>
  <conditionalFormatting sqref="E26 E29 E31 E33 E35">
    <cfRule type="cellIs" dxfId="4" priority="19" operator="between">
      <formula>4</formula>
      <formula>4.99</formula>
    </cfRule>
    <cfRule type="cellIs" dxfId="3" priority="20" operator="between">
      <formula>3</formula>
      <formula>3.99</formula>
    </cfRule>
    <cfRule type="cellIs" dxfId="2" priority="21" operator="between">
      <formula>2</formula>
      <formula>2.99</formula>
    </cfRule>
    <cfRule type="cellIs" dxfId="1" priority="22" operator="between">
      <formula>1</formula>
      <formula>1.99</formula>
    </cfRule>
    <cfRule type="cellIs" dxfId="0" priority="23" operator="between">
      <formula>0</formula>
      <formula>0.99</formula>
    </cfRule>
  </conditionalFormatting>
  <hyperlinks>
    <hyperlink ref="L63:O63" r:id="rId1" display="Pourquoi et comment bien gérer ses mises à jour ?" xr:uid="{638B39BD-886A-4265-8250-4EACB5070033}"/>
    <hyperlink ref="L64:O64" r:id="rId2" display="Guide d’hygiène informatique (ANSSI)" xr:uid="{E7B45B16-3F25-4CE3-8041-847642BB2A68}"/>
    <hyperlink ref="L62:O62" r:id="rId3" display="Cartographie du SI - Guide d'élaboration en 5 étapes (ANSSI)" xr:uid="{4B8676AD-19DE-49EB-ABBD-133EF2AB2556}"/>
    <hyperlink ref="L67:O67" r:id="rId4" display="Pourquoi et comment bien gérer ses mots de passe ? (cybermalveillance.gouv.fr) " xr:uid="{661891DF-EA3D-41FB-9448-32E7947685AA}"/>
    <hyperlink ref="L68:O69" r:id="rId5" display="Recommandations relatives à l'authentification multifacteur et aux mots de passe ( ANSSI)" xr:uid="{C9475FC9-F408-417D-83C4-51F6CB80A620}"/>
    <hyperlink ref="L70:O70" r:id="rId6" display="Apprendre à séparer ses usages pro-perso (cybermalveillance.gouv.fr)" xr:uid="{F7EC4556-31DB-444B-A640-B650D22B6DA4}"/>
    <hyperlink ref="L71:O71" r:id="rId7" display="Recommandations relatives à l'administration sécurisée des SI (ANSSI)" xr:uid="{3768F8A0-41BB-45A4-9521-148B22BB251D}"/>
    <hyperlink ref="L72:O72" r:id="rId8" display="Recommandations relatives à l'interconnexion d'un SI à Internet (ANSSI)" xr:uid="{4190343D-9562-49A9-9202-99C466392739}"/>
    <hyperlink ref="L78:O78" r:id="rId9" display="Les antivirus (cybermalveillance.gouv.fr)" xr:uid="{459736DB-71F1-4497-96AF-0498147578D4}"/>
    <hyperlink ref="L79:O80" r:id="rId10" display="Recommandations pour choisir des pare-feux maîtrisés dans les zones exposées à Internet (ANSSI)" xr:uid="{A06AF4B2-259C-4CC1-863A-6AD22ECDB41C}"/>
    <hyperlink ref="L85:O85" r:id="rId11" display="Pourquoi et comment bien gérer ses sauvegardes ? (cybermalveillance.gouv.fr)" xr:uid="{B0A27806-51DE-4C7E-A528-04D6BB21C6D3}"/>
    <hyperlink ref="L86:O86" r:id="rId12" display="Référentiel relatif aux traitements de données à caractère personnel mis en œuvre dans le secteur social et médico-social (CNIL)" xr:uid="{6FD6AAA8-1DCF-4D5B-865C-37CB3FCE7A41}"/>
    <hyperlink ref="L88:O90" r:id="rId13" display="Que faire en cas de phishing ou hameçonnage ? (cybermalveillance.gouv.fr)" xr:uid="{9488BED5-0BB5-4E8F-BD3D-FE17E4CAE056}"/>
    <hyperlink ref="L91:O91" r:id="rId14" display="Bonnes pratiques à l’usage des professionnels en déplacement (ANSSI)" xr:uid="{0667C827-F49D-4A7C-8980-76B6A37F98BF}"/>
    <hyperlink ref="L92:O92" r:id="rId15" display="Recommandations sur le nomadisme numérique (ANSSI)" xr:uid="{8881D80D-CE6B-4263-A538-113064754B65}"/>
    <hyperlink ref="L93" r:id="rId16" xr:uid="{AF394A83-9556-48EF-94FB-3AFC6F993C03}"/>
    <hyperlink ref="L94" r:id="rId17" xr:uid="{977BABD0-FE97-4BE9-B03B-E8CB2C09FA3A}"/>
    <hyperlink ref="C98:I98" r:id="rId18" display="Le guide cybersécurité en 13 questions - ANS" xr:uid="{7B9CAFC4-7A9A-4FB7-8364-3F3210A865D9}"/>
    <hyperlink ref="C99:I100" r:id="rId19" display="Replay du webinaire &quot;Les premières actions cyber à mener par une structure médico-sociale&quot;" xr:uid="{FB376D9F-FE2E-47CC-8704-ED93D9D79717}"/>
  </hyperlinks>
  <pageMargins left="0.7" right="0.7" top="0.75" bottom="0.75" header="0.3" footer="0.3"/>
  <pageSetup paperSize="9" orientation="portrait" horizontalDpi="300" r:id="rId20"/>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11F4-8BFD-46FF-AC29-A41D00FB1525}">
  <dimension ref="A1:E42"/>
  <sheetViews>
    <sheetView zoomScale="70" zoomScaleNormal="70" workbookViewId="0">
      <selection activeCell="B12" sqref="B12"/>
    </sheetView>
  </sheetViews>
  <sheetFormatPr baseColWidth="10" defaultColWidth="9.1796875" defaultRowHeight="15.5"/>
  <cols>
    <col min="1" max="1" width="7.1796875" bestFit="1" customWidth="1"/>
    <col min="2" max="2" width="78.26953125" customWidth="1"/>
    <col min="3" max="3" width="15.453125" customWidth="1"/>
    <col min="4" max="4" width="39.1796875" bestFit="1" customWidth="1"/>
    <col min="5" max="5" width="153.1796875" style="110" customWidth="1"/>
  </cols>
  <sheetData>
    <row r="1" spans="1:5" s="118" customFormat="1" ht="18.5">
      <c r="A1" s="117" t="s">
        <v>191</v>
      </c>
      <c r="B1" s="117"/>
      <c r="C1" s="117"/>
      <c r="D1" s="117"/>
      <c r="E1" s="117"/>
    </row>
    <row r="2" spans="1:5" ht="16" thickBot="1">
      <c r="A2" s="6"/>
      <c r="B2" s="6"/>
      <c r="C2" s="6"/>
      <c r="D2" s="6"/>
      <c r="E2" s="116"/>
    </row>
    <row r="3" spans="1:5" s="109" customFormat="1" ht="90.65" customHeight="1" thickBot="1">
      <c r="A3" s="106" t="s">
        <v>192</v>
      </c>
      <c r="B3" s="107" t="s">
        <v>193</v>
      </c>
      <c r="C3" s="107" t="s">
        <v>194</v>
      </c>
      <c r="D3" s="108" t="s">
        <v>195</v>
      </c>
      <c r="E3" s="97" t="s">
        <v>196</v>
      </c>
    </row>
    <row r="4" spans="1:5" ht="16.5" thickBot="1">
      <c r="A4" s="98">
        <v>165</v>
      </c>
      <c r="B4" s="99" t="s">
        <v>197</v>
      </c>
      <c r="C4" s="100" t="s">
        <v>198</v>
      </c>
      <c r="D4" s="101" t="s">
        <v>199</v>
      </c>
      <c r="E4" s="111" t="s">
        <v>200</v>
      </c>
    </row>
    <row r="5" spans="1:5" ht="31.5" thickBot="1">
      <c r="A5" s="102">
        <v>177</v>
      </c>
      <c r="B5" s="103" t="s">
        <v>201</v>
      </c>
      <c r="C5" s="104" t="s">
        <v>202</v>
      </c>
      <c r="D5" s="105" t="s">
        <v>199</v>
      </c>
      <c r="E5" s="112" t="s">
        <v>203</v>
      </c>
    </row>
    <row r="6" spans="1:5" ht="16.5" thickBot="1">
      <c r="A6" s="98">
        <v>178</v>
      </c>
      <c r="B6" s="99" t="s">
        <v>204</v>
      </c>
      <c r="C6" s="100" t="s">
        <v>198</v>
      </c>
      <c r="D6" s="101" t="s">
        <v>199</v>
      </c>
      <c r="E6" s="111" t="s">
        <v>205</v>
      </c>
    </row>
    <row r="7" spans="1:5" ht="16.5" thickBot="1">
      <c r="A7" s="102">
        <v>180</v>
      </c>
      <c r="B7" s="103" t="s">
        <v>206</v>
      </c>
      <c r="C7" s="104" t="s">
        <v>198</v>
      </c>
      <c r="D7" s="105" t="s">
        <v>199</v>
      </c>
      <c r="E7" s="112" t="s">
        <v>207</v>
      </c>
    </row>
    <row r="8" spans="1:5" ht="31.5" thickBot="1">
      <c r="A8" s="98">
        <v>182</v>
      </c>
      <c r="B8" s="99" t="s">
        <v>208</v>
      </c>
      <c r="C8" s="100" t="s">
        <v>209</v>
      </c>
      <c r="D8" s="101" t="s">
        <v>199</v>
      </c>
      <c r="E8" s="111" t="s">
        <v>210</v>
      </c>
    </row>
    <row r="9" spans="1:5" ht="78" thickBot="1">
      <c r="A9" s="102">
        <v>183</v>
      </c>
      <c r="B9" s="103" t="s">
        <v>211</v>
      </c>
      <c r="C9" s="104" t="s">
        <v>209</v>
      </c>
      <c r="D9" s="105" t="s">
        <v>199</v>
      </c>
      <c r="E9" s="112" t="s">
        <v>212</v>
      </c>
    </row>
    <row r="10" spans="1:5" ht="16.5" thickBot="1">
      <c r="A10" s="98">
        <v>186</v>
      </c>
      <c r="B10" s="99" t="s">
        <v>213</v>
      </c>
      <c r="C10" s="100" t="s">
        <v>209</v>
      </c>
      <c r="D10" s="101" t="s">
        <v>199</v>
      </c>
      <c r="E10" s="111" t="s">
        <v>214</v>
      </c>
    </row>
    <row r="11" spans="1:5" ht="16.5" thickBot="1">
      <c r="A11" s="102">
        <v>188</v>
      </c>
      <c r="B11" s="103" t="s">
        <v>215</v>
      </c>
      <c r="C11" s="104" t="s">
        <v>209</v>
      </c>
      <c r="D11" s="105" t="s">
        <v>199</v>
      </c>
      <c r="E11" s="112" t="s">
        <v>216</v>
      </c>
    </row>
    <row r="12" spans="1:5" ht="16.5" thickBot="1">
      <c r="A12" s="98">
        <v>189</v>
      </c>
      <c r="B12" s="99" t="s">
        <v>217</v>
      </c>
      <c r="C12" s="100" t="s">
        <v>209</v>
      </c>
      <c r="D12" s="101" t="s">
        <v>199</v>
      </c>
      <c r="E12" s="111" t="s">
        <v>218</v>
      </c>
    </row>
    <row r="13" spans="1:5" ht="16.5" thickBot="1">
      <c r="A13" s="102">
        <v>190</v>
      </c>
      <c r="B13" s="103" t="s">
        <v>219</v>
      </c>
      <c r="C13" s="104" t="s">
        <v>209</v>
      </c>
      <c r="D13" s="105" t="s">
        <v>199</v>
      </c>
      <c r="E13" s="112" t="s">
        <v>220</v>
      </c>
    </row>
    <row r="14" spans="1:5" ht="31.5" thickBot="1">
      <c r="A14" s="98">
        <v>192</v>
      </c>
      <c r="B14" s="99" t="s">
        <v>221</v>
      </c>
      <c r="C14" s="100" t="s">
        <v>209</v>
      </c>
      <c r="D14" s="101" t="s">
        <v>199</v>
      </c>
      <c r="E14" s="111" t="s">
        <v>222</v>
      </c>
    </row>
    <row r="15" spans="1:5" ht="16.5" thickBot="1">
      <c r="A15" s="102">
        <v>194</v>
      </c>
      <c r="B15" s="103" t="s">
        <v>223</v>
      </c>
      <c r="C15" s="104" t="s">
        <v>209</v>
      </c>
      <c r="D15" s="105" t="s">
        <v>199</v>
      </c>
      <c r="E15" s="112" t="s">
        <v>224</v>
      </c>
    </row>
    <row r="16" spans="1:5" ht="16.5" thickBot="1">
      <c r="A16" s="98">
        <v>195</v>
      </c>
      <c r="B16" s="99" t="s">
        <v>225</v>
      </c>
      <c r="C16" s="100" t="s">
        <v>209</v>
      </c>
      <c r="D16" s="101" t="s">
        <v>199</v>
      </c>
      <c r="E16" s="111" t="s">
        <v>226</v>
      </c>
    </row>
    <row r="17" spans="1:5" ht="31.5" thickBot="1">
      <c r="A17" s="102">
        <v>196</v>
      </c>
      <c r="B17" s="103" t="s">
        <v>227</v>
      </c>
      <c r="C17" s="104" t="s">
        <v>209</v>
      </c>
      <c r="D17" s="105" t="s">
        <v>199</v>
      </c>
      <c r="E17" s="112" t="s">
        <v>228</v>
      </c>
    </row>
    <row r="18" spans="1:5" ht="31.5" thickBot="1">
      <c r="A18" s="98">
        <v>197</v>
      </c>
      <c r="B18" s="99" t="s">
        <v>229</v>
      </c>
      <c r="C18" s="100" t="s">
        <v>198</v>
      </c>
      <c r="D18" s="101" t="s">
        <v>199</v>
      </c>
      <c r="E18" s="111" t="s">
        <v>230</v>
      </c>
    </row>
    <row r="19" spans="1:5" ht="16.5" thickBot="1">
      <c r="A19" s="102">
        <v>209</v>
      </c>
      <c r="B19" s="103" t="s">
        <v>231</v>
      </c>
      <c r="C19" s="104" t="s">
        <v>232</v>
      </c>
      <c r="D19" s="105" t="s">
        <v>199</v>
      </c>
      <c r="E19" s="112" t="s">
        <v>233</v>
      </c>
    </row>
    <row r="20" spans="1:5" ht="16.5" thickBot="1">
      <c r="A20" s="98">
        <v>213</v>
      </c>
      <c r="B20" s="99" t="s">
        <v>234</v>
      </c>
      <c r="C20" s="100" t="s">
        <v>198</v>
      </c>
      <c r="D20" s="101" t="s">
        <v>199</v>
      </c>
      <c r="E20" s="111" t="s">
        <v>235</v>
      </c>
    </row>
    <row r="21" spans="1:5" ht="31.5" thickBot="1">
      <c r="A21" s="102">
        <v>219</v>
      </c>
      <c r="B21" s="103" t="s">
        <v>236</v>
      </c>
      <c r="C21" s="104" t="s">
        <v>237</v>
      </c>
      <c r="D21" s="105" t="s">
        <v>199</v>
      </c>
      <c r="E21" s="112" t="s">
        <v>238</v>
      </c>
    </row>
    <row r="22" spans="1:5" ht="16.5" thickBot="1">
      <c r="A22" s="98">
        <v>221</v>
      </c>
      <c r="B22" s="99" t="s">
        <v>239</v>
      </c>
      <c r="C22" s="100" t="s">
        <v>209</v>
      </c>
      <c r="D22" s="101" t="s">
        <v>199</v>
      </c>
      <c r="E22" s="111" t="s">
        <v>240</v>
      </c>
    </row>
    <row r="23" spans="1:5" ht="31.5" thickBot="1">
      <c r="A23" s="102">
        <v>236</v>
      </c>
      <c r="B23" s="103" t="s">
        <v>241</v>
      </c>
      <c r="C23" s="104" t="s">
        <v>202</v>
      </c>
      <c r="D23" s="105" t="s">
        <v>199</v>
      </c>
      <c r="E23" s="112" t="s">
        <v>242</v>
      </c>
    </row>
    <row r="24" spans="1:5" ht="16.5" thickBot="1">
      <c r="A24" s="98">
        <v>246</v>
      </c>
      <c r="B24" s="99" t="s">
        <v>243</v>
      </c>
      <c r="C24" s="100" t="s">
        <v>209</v>
      </c>
      <c r="D24" s="101" t="s">
        <v>199</v>
      </c>
      <c r="E24" s="113" t="s">
        <v>244</v>
      </c>
    </row>
    <row r="25" spans="1:5" ht="16.5" thickBot="1">
      <c r="A25" s="102">
        <v>249</v>
      </c>
      <c r="B25" s="103" t="s">
        <v>245</v>
      </c>
      <c r="C25" s="104" t="s">
        <v>209</v>
      </c>
      <c r="D25" s="105" t="s">
        <v>199</v>
      </c>
      <c r="E25" s="114" t="s">
        <v>246</v>
      </c>
    </row>
    <row r="26" spans="1:5" ht="31.5" thickBot="1">
      <c r="A26" s="98">
        <v>255</v>
      </c>
      <c r="B26" s="99" t="s">
        <v>247</v>
      </c>
      <c r="C26" s="100" t="s">
        <v>209</v>
      </c>
      <c r="D26" s="101" t="s">
        <v>199</v>
      </c>
      <c r="E26" s="111" t="s">
        <v>248</v>
      </c>
    </row>
    <row r="27" spans="1:5" ht="62.5" thickBot="1">
      <c r="A27" s="102">
        <v>295</v>
      </c>
      <c r="B27" s="103" t="s">
        <v>249</v>
      </c>
      <c r="C27" s="104" t="s">
        <v>202</v>
      </c>
      <c r="D27" s="105" t="s">
        <v>199</v>
      </c>
      <c r="E27" s="112" t="s">
        <v>250</v>
      </c>
    </row>
    <row r="28" spans="1:5" ht="16.5" thickBot="1">
      <c r="A28" s="98">
        <v>354</v>
      </c>
      <c r="B28" s="99" t="s">
        <v>251</v>
      </c>
      <c r="C28" s="100" t="s">
        <v>232</v>
      </c>
      <c r="D28" s="101" t="s">
        <v>199</v>
      </c>
      <c r="E28" s="111" t="s">
        <v>252</v>
      </c>
    </row>
    <row r="29" spans="1:5" ht="16.5" thickBot="1">
      <c r="A29" s="102">
        <v>370</v>
      </c>
      <c r="B29" s="103" t="s">
        <v>253</v>
      </c>
      <c r="C29" s="104" t="s">
        <v>209</v>
      </c>
      <c r="D29" s="105" t="s">
        <v>199</v>
      </c>
      <c r="E29" s="114" t="s">
        <v>254</v>
      </c>
    </row>
    <row r="30" spans="1:5" ht="16.5" thickBot="1">
      <c r="A30" s="98">
        <v>377</v>
      </c>
      <c r="B30" s="99" t="s">
        <v>255</v>
      </c>
      <c r="C30" s="100" t="s">
        <v>209</v>
      </c>
      <c r="D30" s="101" t="s">
        <v>199</v>
      </c>
      <c r="E30" s="113" t="s">
        <v>254</v>
      </c>
    </row>
    <row r="31" spans="1:5" ht="47" thickBot="1">
      <c r="A31" s="102">
        <v>378</v>
      </c>
      <c r="B31" s="103" t="s">
        <v>256</v>
      </c>
      <c r="C31" s="104" t="s">
        <v>202</v>
      </c>
      <c r="D31" s="105" t="s">
        <v>199</v>
      </c>
      <c r="E31" s="112" t="s">
        <v>257</v>
      </c>
    </row>
    <row r="32" spans="1:5" ht="16.5" thickBot="1">
      <c r="A32" s="98">
        <v>379</v>
      </c>
      <c r="B32" s="99" t="s">
        <v>258</v>
      </c>
      <c r="C32" s="100" t="s">
        <v>209</v>
      </c>
      <c r="D32" s="101" t="s">
        <v>199</v>
      </c>
      <c r="E32" s="113" t="s">
        <v>254</v>
      </c>
    </row>
    <row r="33" spans="1:5" ht="16.5" thickBot="1">
      <c r="A33" s="102">
        <v>381</v>
      </c>
      <c r="B33" s="103" t="s">
        <v>259</v>
      </c>
      <c r="C33" s="104" t="s">
        <v>260</v>
      </c>
      <c r="D33" s="105" t="s">
        <v>199</v>
      </c>
      <c r="E33" s="114" t="s">
        <v>254</v>
      </c>
    </row>
    <row r="34" spans="1:5" ht="47" thickBot="1">
      <c r="A34" s="98">
        <v>390</v>
      </c>
      <c r="B34" s="99" t="s">
        <v>261</v>
      </c>
      <c r="C34" s="100" t="s">
        <v>209</v>
      </c>
      <c r="D34" s="101" t="s">
        <v>199</v>
      </c>
      <c r="E34" s="111" t="s">
        <v>262</v>
      </c>
    </row>
    <row r="35" spans="1:5" ht="47" thickBot="1">
      <c r="A35" s="102">
        <v>395</v>
      </c>
      <c r="B35" s="103" t="s">
        <v>263</v>
      </c>
      <c r="C35" s="104" t="s">
        <v>209</v>
      </c>
      <c r="D35" s="105" t="s">
        <v>199</v>
      </c>
      <c r="E35" s="112" t="s">
        <v>262</v>
      </c>
    </row>
    <row r="36" spans="1:5" ht="16.5" thickBot="1">
      <c r="A36" s="98">
        <v>402</v>
      </c>
      <c r="B36" s="99" t="s">
        <v>264</v>
      </c>
      <c r="C36" s="100" t="s">
        <v>209</v>
      </c>
      <c r="D36" s="101" t="s">
        <v>199</v>
      </c>
      <c r="E36" s="111" t="s">
        <v>265</v>
      </c>
    </row>
    <row r="37" spans="1:5" ht="16.5" thickBot="1">
      <c r="A37" s="102">
        <v>437</v>
      </c>
      <c r="B37" s="103" t="s">
        <v>266</v>
      </c>
      <c r="C37" s="104" t="s">
        <v>209</v>
      </c>
      <c r="D37" s="105" t="s">
        <v>199</v>
      </c>
      <c r="E37" s="114" t="s">
        <v>267</v>
      </c>
    </row>
    <row r="38" spans="1:5" ht="16.5" thickBot="1">
      <c r="A38" s="98">
        <v>441</v>
      </c>
      <c r="B38" s="99" t="s">
        <v>268</v>
      </c>
      <c r="C38" s="100" t="s">
        <v>202</v>
      </c>
      <c r="D38" s="101" t="s">
        <v>199</v>
      </c>
      <c r="E38" s="111" t="s">
        <v>269</v>
      </c>
    </row>
    <row r="39" spans="1:5" ht="31.5" thickBot="1">
      <c r="A39" s="102">
        <v>445</v>
      </c>
      <c r="B39" s="103" t="s">
        <v>270</v>
      </c>
      <c r="C39" s="104" t="s">
        <v>209</v>
      </c>
      <c r="D39" s="105" t="s">
        <v>199</v>
      </c>
      <c r="E39" s="112" t="s">
        <v>271</v>
      </c>
    </row>
    <row r="40" spans="1:5" ht="16.5" thickBot="1">
      <c r="A40" s="98">
        <v>448</v>
      </c>
      <c r="B40" s="99" t="s">
        <v>272</v>
      </c>
      <c r="C40" s="100" t="s">
        <v>209</v>
      </c>
      <c r="D40" s="101" t="s">
        <v>199</v>
      </c>
      <c r="E40" s="115" t="s">
        <v>273</v>
      </c>
    </row>
    <row r="41" spans="1:5" ht="16.5" thickBot="1">
      <c r="A41" s="102">
        <v>500</v>
      </c>
      <c r="B41" s="103" t="s">
        <v>274</v>
      </c>
      <c r="C41" s="104" t="s">
        <v>260</v>
      </c>
      <c r="D41" s="105" t="s">
        <v>199</v>
      </c>
      <c r="E41" s="112" t="s">
        <v>275</v>
      </c>
    </row>
    <row r="42" spans="1:5" ht="16.5" thickBot="1">
      <c r="A42" s="98">
        <v>608</v>
      </c>
      <c r="B42" s="99" t="s">
        <v>276</v>
      </c>
      <c r="C42" s="100" t="s">
        <v>198</v>
      </c>
      <c r="D42" s="101" t="s">
        <v>199</v>
      </c>
      <c r="E42" s="111" t="s">
        <v>277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E858-E050-4285-8010-3981F15EA389}">
  <dimension ref="A3:B34"/>
  <sheetViews>
    <sheetView showGridLines="0" topLeftCell="A3" workbookViewId="0">
      <selection activeCell="B12" sqref="B12"/>
    </sheetView>
  </sheetViews>
  <sheetFormatPr baseColWidth="10" defaultColWidth="11.453125" defaultRowHeight="14.5"/>
  <cols>
    <col min="1" max="1" width="10.453125" customWidth="1"/>
    <col min="2" max="2" width="30.54296875" customWidth="1"/>
  </cols>
  <sheetData>
    <row r="3" spans="1:2">
      <c r="A3" s="96" t="s">
        <v>278</v>
      </c>
      <c r="B3" t="s">
        <v>279</v>
      </c>
    </row>
    <row r="4" spans="1:2">
      <c r="A4" s="96" t="s">
        <v>280</v>
      </c>
      <c r="B4" t="s">
        <v>281</v>
      </c>
    </row>
    <row r="5" spans="1:2">
      <c r="A5" s="96" t="s">
        <v>282</v>
      </c>
      <c r="B5" t="s">
        <v>283</v>
      </c>
    </row>
    <row r="6" spans="1:2">
      <c r="A6" s="96" t="s">
        <v>381</v>
      </c>
      <c r="B6" t="s">
        <v>382</v>
      </c>
    </row>
    <row r="7" spans="1:2">
      <c r="A7" s="96" t="s">
        <v>377</v>
      </c>
      <c r="B7" t="s">
        <v>378</v>
      </c>
    </row>
    <row r="8" spans="1:2">
      <c r="A8" s="96" t="s">
        <v>284</v>
      </c>
      <c r="B8" t="s">
        <v>285</v>
      </c>
    </row>
    <row r="9" spans="1:2">
      <c r="A9" s="96" t="s">
        <v>286</v>
      </c>
      <c r="B9" t="s">
        <v>287</v>
      </c>
    </row>
    <row r="10" spans="1:2">
      <c r="A10" s="96" t="s">
        <v>288</v>
      </c>
      <c r="B10" t="s">
        <v>289</v>
      </c>
    </row>
    <row r="11" spans="1:2">
      <c r="A11" s="96" t="s">
        <v>290</v>
      </c>
      <c r="B11" t="s">
        <v>291</v>
      </c>
    </row>
    <row r="12" spans="1:2">
      <c r="A12" s="96" t="s">
        <v>379</v>
      </c>
      <c r="B12" t="s">
        <v>380</v>
      </c>
    </row>
    <row r="13" spans="1:2">
      <c r="A13" s="96" t="s">
        <v>292</v>
      </c>
      <c r="B13" t="s">
        <v>293</v>
      </c>
    </row>
    <row r="14" spans="1:2">
      <c r="A14" s="96" t="s">
        <v>294</v>
      </c>
      <c r="B14" t="s">
        <v>295</v>
      </c>
    </row>
    <row r="15" spans="1:2">
      <c r="A15" s="96" t="s">
        <v>375</v>
      </c>
      <c r="B15" t="s">
        <v>376</v>
      </c>
    </row>
    <row r="16" spans="1:2">
      <c r="A16" s="96" t="s">
        <v>296</v>
      </c>
      <c r="B16" t="s">
        <v>297</v>
      </c>
    </row>
    <row r="17" spans="1:2">
      <c r="A17" s="96" t="s">
        <v>298</v>
      </c>
      <c r="B17" t="s">
        <v>299</v>
      </c>
    </row>
    <row r="18" spans="1:2">
      <c r="A18" s="96" t="s">
        <v>300</v>
      </c>
      <c r="B18" t="s">
        <v>301</v>
      </c>
    </row>
    <row r="19" spans="1:2">
      <c r="A19" s="96" t="s">
        <v>302</v>
      </c>
      <c r="B19" t="s">
        <v>303</v>
      </c>
    </row>
    <row r="20" spans="1:2">
      <c r="A20" s="96" t="s">
        <v>304</v>
      </c>
      <c r="B20" t="s">
        <v>305</v>
      </c>
    </row>
    <row r="21" spans="1:2">
      <c r="A21" s="96" t="s">
        <v>306</v>
      </c>
      <c r="B21" t="s">
        <v>307</v>
      </c>
    </row>
    <row r="22" spans="1:2">
      <c r="A22" s="96"/>
    </row>
    <row r="23" spans="1:2">
      <c r="A23" s="96"/>
    </row>
    <row r="24" spans="1:2">
      <c r="A24" s="96"/>
    </row>
    <row r="25" spans="1:2">
      <c r="A25" s="96"/>
    </row>
    <row r="26" spans="1:2">
      <c r="A26" s="96"/>
    </row>
    <row r="27" spans="1:2">
      <c r="A27" s="96"/>
    </row>
    <row r="28" spans="1:2">
      <c r="A28" s="96"/>
    </row>
    <row r="29" spans="1:2">
      <c r="A29" s="96"/>
    </row>
    <row r="30" spans="1:2">
      <c r="A30" s="96"/>
    </row>
    <row r="31" spans="1:2">
      <c r="A31" s="96"/>
    </row>
    <row r="32" spans="1:2">
      <c r="A32" s="96"/>
    </row>
    <row r="33" spans="1:1">
      <c r="A33" s="96"/>
    </row>
    <row r="34" spans="1:1">
      <c r="A34" s="96"/>
    </row>
  </sheetData>
  <sortState xmlns:xlrd2="http://schemas.microsoft.com/office/spreadsheetml/2017/richdata2" ref="A3:B21">
    <sortCondition ref="A3:A2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2a1990-46ed-4352-954e-d515c06d85e8">
      <Terms xmlns="http://schemas.microsoft.com/office/infopath/2007/PartnerControls"/>
    </lcf76f155ced4ddcb4097134ff3c332f>
    <TaxCatchAll xmlns="f6ca01e7-bd19-41f1-999c-e032ef5104c3" xsi:nil="true"/>
    <Référence_x0020_Bon_x0020_de_x0020_Commande xmlns="262a1990-46ed-4352-954e-d515c06d85e8" xsi:nil="true"/>
    <m9a76db3058146ae844db6599c9d7036 xmlns="262a1990-46ed-4352-954e-d515c06d85e8" xsi:nil="true"/>
    <p671c8df16a44846939d278d4958f62c xmlns="262a1990-46ed-4352-954e-d515c06d85e8" xsi:nil="true"/>
    <f8b6baa267c0456bbf6a8d18c49a130b xmlns="262a1990-46ed-4352-954e-d515c06d85e8" xsi:nil="true"/>
    <b2804ef99be44b9e8166e80a6c2eb9f1 xmlns="262a1990-46ed-4352-954e-d515c06d85e8" xsi:nil="true"/>
    <b084a4cb34a444d7969136255594d2f3 xmlns="262a1990-46ed-4352-954e-d515c06d85e8" xsi:nil="true"/>
    <CreateurAlfresco xmlns="262a1990-46ed-4352-954e-d515c06d85e8" xsi:nil="true"/>
    <Durée_x0020_d_x0027_Utilité_x0020_Administrative_x0020__x0028_DUA_x0029_ xmlns="262a1990-46ed-4352-954e-d515c06d85e8" xsi:nil="true"/>
    <ModificateurAlfresco xmlns="262a1990-46ed-4352-954e-d515c06d85e8" xsi:nil="true"/>
    <_ExtendedDescription xmlns="http://schemas.microsoft.com/sharepoint/v3" xsi:nil="true"/>
    <g30fb2d8061a4d40b63138f91c1a832e xmlns="262a1990-46ed-4352-954e-d515c06d85e8" xsi:nil="true"/>
    <l0a6b4600f484920bbceae0813174244 xmlns="262a1990-46ed-4352-954e-d515c06d85e8" xsi:nil="true"/>
    <eef0f6fc4ed046399a9d01fd3a7d6a6a xmlns="262a1990-46ed-4352-954e-d515c06d85e8" xsi:nil="true"/>
    <m312bc62cb0243b6a873cbbf4dace6b2 xmlns="262a1990-46ed-4352-954e-d515c06d85e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 Suivi de marché" ma:contentTypeID="0x010100333226B5D6902549BFE4A72F45A4400B0200F3C4914297A7BD46A0EB77DAE633012D" ma:contentTypeVersion="14" ma:contentTypeDescription="" ma:contentTypeScope="" ma:versionID="f84294973034dbcf6d4ccca81fcb0124">
  <xsd:schema xmlns:xsd="http://www.w3.org/2001/XMLSchema" xmlns:xs="http://www.w3.org/2001/XMLSchema" xmlns:p="http://schemas.microsoft.com/office/2006/metadata/properties" xmlns:ns1="http://schemas.microsoft.com/sharepoint/v3" xmlns:ns2="f6ca01e7-bd19-41f1-999c-e032ef5104c3" xmlns:ns3="262a1990-46ed-4352-954e-d515c06d85e8" targetNamespace="http://schemas.microsoft.com/office/2006/metadata/properties" ma:root="true" ma:fieldsID="c4930c4de136949546f6cbe37c849ad5" ns1:_="" ns2:_="" ns3:_="">
    <xsd:import namespace="http://schemas.microsoft.com/sharepoint/v3"/>
    <xsd:import namespace="f6ca01e7-bd19-41f1-999c-e032ef5104c3"/>
    <xsd:import namespace="262a1990-46ed-4352-954e-d515c06d85e8"/>
    <xsd:element name="properties">
      <xsd:complexType>
        <xsd:sequence>
          <xsd:element name="documentManagement">
            <xsd:complexType>
              <xsd:all>
                <xsd:element ref="ns2:TaxCatchAll" minOccurs="0"/>
                <xsd:element ref="ns2:TaxCatchAllLabel" minOccurs="0"/>
                <xsd:element ref="ns3:g30fb2d8061a4d40b63138f91c1a832e" minOccurs="0"/>
                <xsd:element ref="ns3:m312bc62cb0243b6a873cbbf4dace6b2" minOccurs="0"/>
                <xsd:element ref="ns3:p671c8df16a44846939d278d4958f62c" minOccurs="0"/>
                <xsd:element ref="ns3:b084a4cb34a444d7969136255594d2f3" minOccurs="0"/>
                <xsd:element ref="ns3:Référence_x0020_Bon_x0020_de_x0020_Commande" minOccurs="0"/>
                <xsd:element ref="ns3:m9a76db3058146ae844db6599c9d7036" minOccurs="0"/>
                <xsd:element ref="ns3:CreateurAlfresco" minOccurs="0"/>
                <xsd:element ref="ns3:ModificateurAlfresco" minOccurs="0"/>
                <xsd:element ref="ns3:f8b6baa267c0456bbf6a8d18c49a130b" minOccurs="0"/>
                <xsd:element ref="ns3:b2804ef99be44b9e8166e80a6c2eb9f1" minOccurs="0"/>
                <xsd:element ref="ns3:eef0f6fc4ed046399a9d01fd3a7d6a6a" minOccurs="0"/>
                <xsd:element ref="ns3:Durée_x0020_d_x0027_Utilité_x0020_Administrative_x0020__x0028_DUA_x0029_" minOccurs="0"/>
                <xsd:element ref="ns1:_ExtendedDescription" minOccurs="0"/>
                <xsd:element ref="ns3:l0a6b4600f484920bbceae0813174244"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30"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1f3ec5f-5a67-40e0-b5e0-e23b6b588f8b}" ma:internalName="TaxCatchAll"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1f3ec5f-5a67-40e0-b5e0-e23b6b588f8b}" ma:internalName="TaxCatchAllLabel" ma:readOnly="tru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2a1990-46ed-4352-954e-d515c06d85e8" elementFormDefault="qualified">
    <xsd:import namespace="http://schemas.microsoft.com/office/2006/documentManagement/types"/>
    <xsd:import namespace="http://schemas.microsoft.com/office/infopath/2007/PartnerControls"/>
    <xsd:element name="g30fb2d8061a4d40b63138f91c1a832e" ma:index="10" nillable="true" ma:displayName="Marché_0" ma:hidden="true" ma:internalName="g30fb2d8061a4d40b63138f91c1a832e">
      <xsd:simpleType>
        <xsd:restriction base="dms:Note"/>
      </xsd:simpleType>
    </xsd:element>
    <xsd:element name="m312bc62cb0243b6a873cbbf4dace6b2" ma:index="12" nillable="true" ma:displayName="Projet_0" ma:hidden="true" ma:internalName="m312bc62cb0243b6a873cbbf4dace6b2">
      <xsd:simpleType>
        <xsd:restriction base="dms:Note"/>
      </xsd:simpleType>
    </xsd:element>
    <xsd:element name="p671c8df16a44846939d278d4958f62c" ma:index="14" nillable="true" ma:displayName="Direction / Service_0" ma:hidden="true" ma:internalName="p671c8df16a44846939d278d4958f62c">
      <xsd:simpleType>
        <xsd:restriction base="dms:Note"/>
      </xsd:simpleType>
    </xsd:element>
    <xsd:element name="b084a4cb34a444d7969136255594d2f3" ma:index="16" nillable="true" ma:displayName="Type de document ANS_0" ma:hidden="true" ma:internalName="b084a4cb34a444d7969136255594d2f3">
      <xsd:simpleType>
        <xsd:restriction base="dms:Note"/>
      </xsd:simpleType>
    </xsd:element>
    <xsd:element name="Référence_x0020_Bon_x0020_de_x0020_Commande" ma:index="18" nillable="true" ma:displayName="Référence Bon de Commande" ma:indexed="true" ma:internalName="R_x00e9_f_x00e9_rence_x0020_Bon_x0020_de_x0020_Commande">
      <xsd:simpleType>
        <xsd:restriction base="dms:Text">
          <xsd:maxLength value="255"/>
        </xsd:restriction>
      </xsd:simpleType>
    </xsd:element>
    <xsd:element name="m9a76db3058146ae844db6599c9d7036" ma:index="19" nillable="true" ma:displayName="Classification_0" ma:hidden="true" ma:internalName="m9a76db3058146ae844db6599c9d7036">
      <xsd:simpleType>
        <xsd:restriction base="dms:Note"/>
      </xsd:simpleType>
    </xsd:element>
    <xsd:element name="CreateurAlfresco" ma:index="21" nillable="true" ma:displayName="CreateurAlfresco" ma:default="" ma:internalName="CreateurAlfresco">
      <xsd:simpleType>
        <xsd:restriction base="dms:Text">
          <xsd:maxLength value="255"/>
        </xsd:restriction>
      </xsd:simpleType>
    </xsd:element>
    <xsd:element name="ModificateurAlfresco" ma:index="22" nillable="true" ma:displayName="ModificateurAlfresco" ma:default="" ma:internalName="ModificateurAlfresco">
      <xsd:simpleType>
        <xsd:restriction base="dms:Text">
          <xsd:maxLength value="255"/>
        </xsd:restriction>
      </xsd:simpleType>
    </xsd:element>
    <xsd:element name="f8b6baa267c0456bbf6a8d18c49a130b" ma:index="23" nillable="true" ma:displayName="Catégorie Documentaire_0" ma:hidden="true" ma:internalName="f8b6baa267c0456bbf6a8d18c49a130b">
      <xsd:simpleType>
        <xsd:restriction base="dms:Note"/>
      </xsd:simpleType>
    </xsd:element>
    <xsd:element name="b2804ef99be44b9e8166e80a6c2eb9f1" ma:index="25" nillable="true" ma:displayName="Statut du document_0" ma:hidden="true" ma:internalName="b2804ef99be44b9e8166e80a6c2eb9f1">
      <xsd:simpleType>
        <xsd:restriction base="dms:Note"/>
      </xsd:simpleType>
    </xsd:element>
    <xsd:element name="eef0f6fc4ed046399a9d01fd3a7d6a6a" ma:index="27" nillable="true" ma:displayName="Sort Final (Archivage)_1" ma:hidden="true" ma:internalName="eef0f6fc4ed046399a9d01fd3a7d6a6a">
      <xsd:simpleType>
        <xsd:restriction base="dms:Note"/>
      </xsd:simpleType>
    </xsd:element>
    <xsd:element name="Durée_x0020_d_x0027_Utilité_x0020_Administrative_x0020__x0028_DUA_x0029_" ma:index="29" nillable="true" ma:displayName="Durée d'Utilité Administrative (DUA)" ma:internalName="Dur_x00e9_e_x0020_d_x0027_Utilit_x00e9__x0020_Administrative_x0020__x0028_DUA_x0029_" ma:percentage="FALSE">
      <xsd:simpleType>
        <xsd:restriction base="dms:Number"/>
      </xsd:simpleType>
    </xsd:element>
    <xsd:element name="l0a6b4600f484920bbceae0813174244" ma:index="31" nillable="true" ma:displayName="Prestataire(s)_0" ma:hidden="true" ma:internalName="l0a6b4600f484920bbceae0813174244">
      <xsd:simpleType>
        <xsd:restriction base="dms:Note"/>
      </xsd:simpleType>
    </xsd:element>
    <xsd:element name="MediaServiceMetadata" ma:index="33" nillable="true" ma:displayName="MediaServiceMetadata" ma:hidden="true" ma:internalName="MediaServiceMetadata" ma:readOnly="true">
      <xsd:simpleType>
        <xsd:restriction base="dms:Note"/>
      </xsd:simpleType>
    </xsd:element>
    <xsd:element name="MediaServiceFastMetadata" ma:index="34" nillable="true" ma:displayName="MediaServiceFastMetadata" ma:hidden="true" ma:internalName="MediaServiceFastMetadata" ma:readOnly="true">
      <xsd:simpleType>
        <xsd:restriction base="dms:Note"/>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Location" ma:index="4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104CA-B0F1-4A36-AA1B-C354FD96751C}">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purl.org/dc/dcmitype/"/>
    <ds:schemaRef ds:uri="http://schemas.microsoft.com/sharepoint/v3"/>
    <ds:schemaRef ds:uri="f6ca01e7-bd19-41f1-999c-e032ef5104c3"/>
    <ds:schemaRef ds:uri="http://schemas.microsoft.com/office/infopath/2007/PartnerControls"/>
    <ds:schemaRef ds:uri="262a1990-46ed-4352-954e-d515c06d85e8"/>
    <ds:schemaRef ds:uri="http://purl.org/dc/elements/1.1/"/>
  </ds:schemaRefs>
</ds:datastoreItem>
</file>

<file path=customXml/itemProps2.xml><?xml version="1.0" encoding="utf-8"?>
<ds:datastoreItem xmlns:ds="http://schemas.openxmlformats.org/officeDocument/2006/customXml" ds:itemID="{6A9070DE-D1E0-4AB4-AE0D-BE613E30C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a01e7-bd19-41f1-999c-e032ef5104c3"/>
    <ds:schemaRef ds:uri="262a1990-46ed-4352-954e-d515c06d85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DF3322-1291-4703-84D3-47D5F59E62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OPSSIMS</vt:lpstr>
      <vt:lpstr>Analyse des résultats</vt:lpstr>
      <vt:lpstr>Catégories ESSMS médicalisés</vt:lpstr>
      <vt:lpstr>Glossaire</vt:lpstr>
    </vt:vector>
  </TitlesOfParts>
  <Manager/>
  <Company>MAZARS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MABRUT Romain</dc:creator>
  <cp:keywords/>
  <dc:description/>
  <cp:lastModifiedBy>Margaux BUGUET</cp:lastModifiedBy>
  <cp:revision/>
  <dcterms:created xsi:type="dcterms:W3CDTF">2024-08-29T14:33:35Z</dcterms:created>
  <dcterms:modified xsi:type="dcterms:W3CDTF">2026-02-06T19:07:44Z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0x010100333226B5D6902549BFE4A72F45A4400B0200F3C4914297A7BD46A0EB77DAE633012D</vt:lpwstr>
  </property>
  <property fmtid="{D5CDD505-2E9C-101B-9397-08002B2CF9AE}" pid="3" name="Order">
    <vt:r8>26400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fe9645ce-24f7-4fa7-847c-11dc6037a35a_Enabled">
    <vt:lpwstr>true</vt:lpwstr>
  </property>
  <property fmtid="{D5CDD505-2E9C-101B-9397-08002B2CF9AE}" pid="9" name="MSIP_Label_fe9645ce-24f7-4fa7-847c-11dc6037a35a_SetDate">
    <vt:lpwstr>2025-07-15T08:08:14Z</vt:lpwstr>
  </property>
  <property fmtid="{D5CDD505-2E9C-101B-9397-08002B2CF9AE}" pid="10" name="MSIP_Label_fe9645ce-24f7-4fa7-847c-11dc6037a35a_Method">
    <vt:lpwstr>Standard</vt:lpwstr>
  </property>
  <property fmtid="{D5CDD505-2E9C-101B-9397-08002B2CF9AE}" pid="11" name="MSIP_Label_fe9645ce-24f7-4fa7-847c-11dc6037a35a_Name">
    <vt:lpwstr>(FRA) C-Confidentiel</vt:lpwstr>
  </property>
  <property fmtid="{D5CDD505-2E9C-101B-9397-08002B2CF9AE}" pid="12" name="MSIP_Label_fe9645ce-24f7-4fa7-847c-11dc6037a35a_SiteId">
    <vt:lpwstr>b9e9ed43-edf4-4755-925b-76f18f50dbe7</vt:lpwstr>
  </property>
  <property fmtid="{D5CDD505-2E9C-101B-9397-08002B2CF9AE}" pid="13" name="MSIP_Label_fe9645ce-24f7-4fa7-847c-11dc6037a35a_ActionId">
    <vt:lpwstr>5cae6460-f650-4602-a119-eac4e4398f77</vt:lpwstr>
  </property>
  <property fmtid="{D5CDD505-2E9C-101B-9397-08002B2CF9AE}" pid="14" name="MSIP_Label_fe9645ce-24f7-4fa7-847c-11dc6037a35a_ContentBits">
    <vt:lpwstr>0</vt:lpwstr>
  </property>
  <property fmtid="{D5CDD505-2E9C-101B-9397-08002B2CF9AE}" pid="15" name="MSIP_Label_fe9645ce-24f7-4fa7-847c-11dc6037a35a_Tag">
    <vt:lpwstr>10, 3, 0, 1</vt:lpwstr>
  </property>
  <property fmtid="{D5CDD505-2E9C-101B-9397-08002B2CF9AE}" pid="16" name="Projet">
    <vt:lpwstr/>
  </property>
  <property fmtid="{D5CDD505-2E9C-101B-9397-08002B2CF9AE}" pid="17" name="eef0f6fc4ed046399a9d01fd3a7d6a6a0">
    <vt:lpwstr/>
  </property>
  <property fmtid="{D5CDD505-2E9C-101B-9397-08002B2CF9AE}" pid="18" name="Statut_x0020_du_x0020_document">
    <vt:lpwstr/>
  </property>
  <property fmtid="{D5CDD505-2E9C-101B-9397-08002B2CF9AE}" pid="19" name="Cat_x00e9_gorie_x0020_Documentaire">
    <vt:lpwstr/>
  </property>
  <property fmtid="{D5CDD505-2E9C-101B-9397-08002B2CF9AE}" pid="20" name="p671c8df16a44846939d278d4958f62c0">
    <vt:lpwstr/>
  </property>
  <property fmtid="{D5CDD505-2E9C-101B-9397-08002B2CF9AE}" pid="21" name="m9a76db3058146ae844db6599c9d70360">
    <vt:lpwstr/>
  </property>
  <property fmtid="{D5CDD505-2E9C-101B-9397-08002B2CF9AE}" pid="22" name="March_x00e9_">
    <vt:lpwstr/>
  </property>
  <property fmtid="{D5CDD505-2E9C-101B-9397-08002B2CF9AE}" pid="23" name="m312bc62cb0243b6a873cbbf4dace6b20">
    <vt:lpwstr/>
  </property>
  <property fmtid="{D5CDD505-2E9C-101B-9397-08002B2CF9AE}" pid="24" name="Direction_x0020__x002F__x0020_Service">
    <vt:lpwstr/>
  </property>
  <property fmtid="{D5CDD505-2E9C-101B-9397-08002B2CF9AE}" pid="25" name="b084a4cb34a444d7969136255594d2f30">
    <vt:lpwstr/>
  </property>
  <property fmtid="{D5CDD505-2E9C-101B-9397-08002B2CF9AE}" pid="26" name="Classification">
    <vt:lpwstr/>
  </property>
  <property fmtid="{D5CDD505-2E9C-101B-9397-08002B2CF9AE}" pid="27" name="Type_x0020_de_x0020_document_x0020_ANS">
    <vt:lpwstr/>
  </property>
  <property fmtid="{D5CDD505-2E9C-101B-9397-08002B2CF9AE}" pid="28" name="mc4aa6e782e045f6bb87dab01c971b560">
    <vt:lpwstr/>
  </property>
  <property fmtid="{D5CDD505-2E9C-101B-9397-08002B2CF9AE}" pid="29" name="f8b6baa267c0456bbf6a8d18c49a130b0">
    <vt:lpwstr/>
  </property>
  <property fmtid="{D5CDD505-2E9C-101B-9397-08002B2CF9AE}" pid="30" name="Version_x0020_Applicative">
    <vt:lpwstr/>
  </property>
  <property fmtid="{D5CDD505-2E9C-101B-9397-08002B2CF9AE}" pid="31" name="Sort_x0020_Final_x0020__x0028_Archivage_x0029_1">
    <vt:lpwstr/>
  </property>
  <property fmtid="{D5CDD505-2E9C-101B-9397-08002B2CF9AE}" pid="32" name="Prestataire_x0028_s_x0029_">
    <vt:lpwstr/>
  </property>
  <property fmtid="{D5CDD505-2E9C-101B-9397-08002B2CF9AE}" pid="33" name="g30fb2d8061a4d40b63138f91c1a832e0">
    <vt:lpwstr/>
  </property>
  <property fmtid="{D5CDD505-2E9C-101B-9397-08002B2CF9AE}" pid="34" name="l0a6b4600f484920bbceae08131742440">
    <vt:lpwstr/>
  </property>
  <property fmtid="{D5CDD505-2E9C-101B-9397-08002B2CF9AE}" pid="35" name="b2804ef99be44b9e8166e80a6c2eb9f10">
    <vt:lpwstr/>
  </property>
  <property fmtid="{D5CDD505-2E9C-101B-9397-08002B2CF9AE}" pid="36" name="Marché">
    <vt:lpwstr/>
  </property>
  <property fmtid="{D5CDD505-2E9C-101B-9397-08002B2CF9AE}" pid="37" name="Type de document ANS">
    <vt:lpwstr/>
  </property>
  <property fmtid="{D5CDD505-2E9C-101B-9397-08002B2CF9AE}" pid="38" name="Direction / Service">
    <vt:lpwstr/>
  </property>
  <property fmtid="{D5CDD505-2E9C-101B-9397-08002B2CF9AE}" pid="39" name="Statut du document">
    <vt:lpwstr/>
  </property>
  <property fmtid="{D5CDD505-2E9C-101B-9397-08002B2CF9AE}" pid="40" name="Catégorie Documentaire">
    <vt:lpwstr/>
  </property>
  <property fmtid="{D5CDD505-2E9C-101B-9397-08002B2CF9AE}" pid="41" name="Sort Final (Archivage)1">
    <vt:lpwstr/>
  </property>
  <property fmtid="{D5CDD505-2E9C-101B-9397-08002B2CF9AE}" pid="42" name="Version Applicative">
    <vt:lpwstr/>
  </property>
  <property fmtid="{D5CDD505-2E9C-101B-9397-08002B2CF9AE}" pid="43" name="Prestataire(s)">
    <vt:lpwstr/>
  </property>
</Properties>
</file>