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vcroisile\OneDrive - ANS\Documents\Local_files\SEGUR\vague 2\ARBITRAGES\Arbitrages pentest\"/>
    </mc:Choice>
  </mc:AlternateContent>
  <xr:revisionPtr revIDLastSave="0" documentId="8_{7E2F9C62-9A97-4993-8CD0-11B9E168A4D7}" xr6:coauthVersionLast="47" xr6:coauthVersionMax="47" xr10:uidLastSave="{00000000-0000-0000-0000-000000000000}"/>
  <bookViews>
    <workbookView xWindow="-108" yWindow="-108" windowWidth="30936" windowHeight="16776" activeTab="2" xr2:uid="{00000000-000D-0000-FFFF-FFFF00000000}"/>
  </bookViews>
  <sheets>
    <sheet name="4 - Génération PDF &amp; Signature" sheetId="3" r:id="rId1"/>
    <sheet name="1 - Résultat Formulaire" sheetId="19" r:id="rId2"/>
    <sheet name="2 - Base Commune" sheetId="5" r:id="rId3"/>
    <sheet name="3 - App Web" sheetId="8" r:id="rId4"/>
    <sheet name="3 - App Mobile" sheetId="12" r:id="rId5"/>
    <sheet name="3 - Client Lourd" sheetId="15" r:id="rId6"/>
    <sheet name="Feuille Calcul Resultat" sheetId="18" state="hidden" r:id="rId7"/>
  </sheets>
  <definedNames>
    <definedName name="_xlnm._FilterDatabase" localSheetId="2" hidden="1">'2 - Base Commune'!$A$4:$G$28</definedName>
    <definedName name="_xlnm._FilterDatabase" localSheetId="4" hidden="1">'3 - App Mobile'!#REF!</definedName>
    <definedName name="_xlnm._FilterDatabase" localSheetId="3" hidden="1">'3 - App Web'!#REF!</definedName>
    <definedName name="_xlnm._FilterDatabase" localSheetId="5" hidden="1">'3 - Client Lourd'!#REF!</definedName>
    <definedName name="Lien">'4 - Génération PDF &amp; Signature'!$C$19</definedName>
    <definedName name="NomDoc">'4 - Génération PDF &amp; Signature'!$C$20</definedName>
    <definedName name="Report" localSheetId="2">'2 - Base Commune'!$A$2:$G$24</definedName>
    <definedName name="Report" localSheetId="4">'3 - App Mobile'!$A$2:$G$20</definedName>
    <definedName name="Report" localSheetId="3">'3 - App Web'!$A$2:$G$23</definedName>
    <definedName name="Report" localSheetId="5">'3 - Client Lourd'!$A$2:$G$15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8" l="1"/>
  <c r="B4" i="18"/>
  <c r="B3" i="18"/>
  <c r="B2" i="18"/>
  <c r="B9" i="18"/>
  <c r="B8" i="18"/>
  <c r="B7" i="18"/>
  <c r="B6" i="18"/>
  <c r="E27" i="19" l="1"/>
  <c r="B11" i="18"/>
</calcChain>
</file>

<file path=xl/sharedStrings.xml><?xml version="1.0" encoding="utf-8"?>
<sst xmlns="http://schemas.openxmlformats.org/spreadsheetml/2006/main" count="469" uniqueCount="277">
  <si>
    <t>Lien</t>
  </si>
  <si>
    <t>Nom</t>
  </si>
  <si>
    <t>Test intrusion_NOM APPLICATION.pdf</t>
  </si>
  <si>
    <t>Questionnaire d'audit de sécurité pour le référencement Ségur</t>
  </si>
  <si>
    <t xml:space="preserve">Le Ségur du Numérique en Santé a été créé dans l’objectif de généraliser le partage fluide et sécurisé des données de santé entre professionnels et usagers pour mieux prévenir et mieux soigner. Ce programme viendra alimenter Mon espace santé, qui permet à chaque citoyen de disposer d’une vision consolidée de son parcours de soins afin d’être acteur de sa santé. L’Etat a donc mis en place un mécanisme d’achat au bénéfice des acteurs de l’offre de soins, sous la forme d’un système ouvert et non sélectif (SONS) de référencements d’éditeurs de solutions logicielles. </t>
  </si>
  <si>
    <t>Nom de l'application</t>
  </si>
  <si>
    <t>Description succincte de l'application</t>
  </si>
  <si>
    <t>Type d'application</t>
  </si>
  <si>
    <t>Résultat</t>
  </si>
  <si>
    <t>Résultat d'audit de sécurité - Base Commune</t>
  </si>
  <si>
    <t>ID</t>
  </si>
  <si>
    <t>Périmètre</t>
  </si>
  <si>
    <t>Nom court</t>
  </si>
  <si>
    <t>Règles de sécurité</t>
  </si>
  <si>
    <t>Notation</t>
  </si>
  <si>
    <t>Commentaire</t>
  </si>
  <si>
    <t>Gravité</t>
  </si>
  <si>
    <t>C1</t>
  </si>
  <si>
    <t>Gestion de l’authentification</t>
  </si>
  <si>
    <t>Autocomplétion</t>
  </si>
  <si>
    <t>Aucun des champs de mot de passe n'affiche ce dernier lorsqu'il est saisi et l'auto-complétion est bien désactivée sur l'intégralité des champs</t>
  </si>
  <si>
    <t>Moyenne</t>
  </si>
  <si>
    <t>C2</t>
  </si>
  <si>
    <t>Authentification côté serveur</t>
  </si>
  <si>
    <t>Des contrôles d'authentification sont effectués du côté serveur (contrôles de mots de passe, de certificats, authentification contextuelle….)</t>
  </si>
  <si>
    <t>Haute</t>
  </si>
  <si>
    <t>C3</t>
  </si>
  <si>
    <t>Complexité MDP</t>
  </si>
  <si>
    <t>C4</t>
  </si>
  <si>
    <t>C5</t>
  </si>
  <si>
    <t>Changement MDP</t>
  </si>
  <si>
    <t>C6</t>
  </si>
  <si>
    <t>Gestion des sessions</t>
  </si>
  <si>
    <t>C7</t>
  </si>
  <si>
    <t>Invalidation après inactivité</t>
  </si>
  <si>
    <t>C8</t>
  </si>
  <si>
    <t>changement ID session</t>
  </si>
  <si>
    <t>L'identifiant de session est changé à chaque nouvelle connexion sans avoir de lien prédictible avec la précédente</t>
  </si>
  <si>
    <t>C9</t>
  </si>
  <si>
    <t>Contrôle d’accès aux ressources</t>
  </si>
  <si>
    <t>Directory traversal</t>
  </si>
  <si>
    <t>C10</t>
  </si>
  <si>
    <t>Moindre privilège - fonctions</t>
  </si>
  <si>
    <t>C11</t>
  </si>
  <si>
    <t>Contrôles côté serveur</t>
  </si>
  <si>
    <t>C12</t>
  </si>
  <si>
    <t>Comptes génériques</t>
  </si>
  <si>
    <t>Exposition des comptes génériques</t>
  </si>
  <si>
    <t>Les comptes génériques éventuels doivent être restreints à des comptes de service (non destinés aux utilisateurs) ou à des usages ponctuels qui requièrent des privilèges spécifiques.</t>
  </si>
  <si>
    <t>C13</t>
  </si>
  <si>
    <t>Gestion des traces et événements de sécurité</t>
  </si>
  <si>
    <t>C14</t>
  </si>
  <si>
    <t>C15</t>
  </si>
  <si>
    <t>Composition des Journaux</t>
  </si>
  <si>
    <t>Chaque événement de journalisation est géré côté serveur et inclut les éléments relatifs au référentiel DMP, à savoir : 
* L'identifiant local
* l'identifiant national (optionnel)
* La date et l'heure
* les références des données et documents concernées par l'accès
* le détail des actions effectuées par l'utilisateur</t>
  </si>
  <si>
    <t>C16</t>
  </si>
  <si>
    <t>Journalisation des événements</t>
  </si>
  <si>
    <t>C17</t>
  </si>
  <si>
    <t>Composant vulnérable</t>
  </si>
  <si>
    <t>Système à jour</t>
  </si>
  <si>
    <t>C18</t>
  </si>
  <si>
    <t>Antivirus</t>
  </si>
  <si>
    <t>Virus</t>
  </si>
  <si>
    <t>Tout fichier déposé via le produit par un utilisateur, privilégié ou non, fait l'objet d'une vérification par un antivirus/antimalware et éventuellement d'un rejet</t>
  </si>
  <si>
    <t>C19</t>
  </si>
  <si>
    <t>Protection des communications</t>
  </si>
  <si>
    <t>Cryptographie</t>
  </si>
  <si>
    <t>C20</t>
  </si>
  <si>
    <t>Résultat d'audit de sécurité - Application Web</t>
  </si>
  <si>
    <t>W1</t>
  </si>
  <si>
    <t>Authentification des pages</t>
  </si>
  <si>
    <t xml:space="preserve">Toutes les pages et ressources exigent une authentification exceptées celles qui sont spécialement prévues pour être publiques. </t>
  </si>
  <si>
    <t>W2</t>
  </si>
  <si>
    <t>Déconnexion</t>
  </si>
  <si>
    <t>Toutes les pages qui requièrent une authentification pour accéder à l'application, ou un service de cette dernière possèdent un lien de déconnexion et/ou affichent un bouton de déconnexion</t>
  </si>
  <si>
    <t>W3</t>
  </si>
  <si>
    <t>Gestion de l'authentification</t>
  </si>
  <si>
    <t>Authentification utilisateur</t>
  </si>
  <si>
    <t>W4</t>
  </si>
  <si>
    <t>ID session</t>
  </si>
  <si>
    <t>L'identifiant de session est communiqué exclusivement dans les en-têtes HTTP Cookie, Set-Cookie ou Authorization. Il ne doit jamais apparaître dans l’URL, les messages d'erreur, les formulaires, les journaux, etc.</t>
  </si>
  <si>
    <t>W5</t>
  </si>
  <si>
    <t>domaine cookies</t>
  </si>
  <si>
    <t>W6</t>
  </si>
  <si>
    <t>Secure Attribute</t>
  </si>
  <si>
    <t xml:space="preserve">Le drapeau de sécurité (secure attribute) est utilisé sur tous les cookies qui contiennent des données sensibles, y compris le cookie de session. </t>
  </si>
  <si>
    <t>W7</t>
  </si>
  <si>
    <t>CSRF</t>
  </si>
  <si>
    <t>W8</t>
  </si>
  <si>
    <t>Autorisation explicite</t>
  </si>
  <si>
    <t>L'accès à toute donnée est interdit à tout utilisateur qui ne dispose pas d'une autorisation explicite d'y accéder</t>
  </si>
  <si>
    <t>W9</t>
  </si>
  <si>
    <t>Gestion des entrées</t>
  </si>
  <si>
    <t>W10</t>
  </si>
  <si>
    <t>Type de requêtes</t>
  </si>
  <si>
    <t>W11</t>
  </si>
  <si>
    <t>W12</t>
  </si>
  <si>
    <t>W13</t>
  </si>
  <si>
    <t>W14</t>
  </si>
  <si>
    <t>W15</t>
  </si>
  <si>
    <t>redirection control</t>
  </si>
  <si>
    <t>Les redirections ne transmettent pas de données non validées</t>
  </si>
  <si>
    <t>W16</t>
  </si>
  <si>
    <t>Gestion des sorties</t>
  </si>
  <si>
    <t>output sanitization - server</t>
  </si>
  <si>
    <t>W17</t>
  </si>
  <si>
    <t>W18</t>
  </si>
  <si>
    <t>XML sanitization</t>
  </si>
  <si>
    <t>Afin d'éviter une XXE (XML eXternal Entity attack), toutes les données non sûres qui sont intégrées à une production de données XML sont correctement neutralisées (ex: via la désactivation des DTDs (Entités externes))</t>
  </si>
  <si>
    <t>W19</t>
  </si>
  <si>
    <t>Output encoding</t>
  </si>
  <si>
    <t xml:space="preserve">Chaque réponse HTTP contient un en-tête Content-Type précisant le type d'encodage de caractères (UTF-8, etc.) </t>
  </si>
  <si>
    <t>HTTPOnly</t>
  </si>
  <si>
    <t>Configuration des réponses</t>
  </si>
  <si>
    <t>Les pages d'erreur ne doivent pas retourner des informations sensibles, notamment des informations permettant d'identifier les composants</t>
  </si>
  <si>
    <t>Entête HTTP</t>
  </si>
  <si>
    <t>Les en-têtes HTTP ne doivent pas retourner d'information sensible (version du serveur, composants utilisés...)</t>
  </si>
  <si>
    <t>Gestion de l'exposition</t>
  </si>
  <si>
    <t>Contrôle de l'exposition</t>
  </si>
  <si>
    <t>Durcissement du serveur</t>
  </si>
  <si>
    <t>Connexion au serveur</t>
  </si>
  <si>
    <t>Ressources externes</t>
  </si>
  <si>
    <t>Résultat d'audit de sécurité - Application Mobile</t>
  </si>
  <si>
    <t>M1</t>
  </si>
  <si>
    <t>Analyse Statique</t>
  </si>
  <si>
    <t>Autorisation de l'application</t>
  </si>
  <si>
    <t>Les permissions demandées par le produit (exemple : accès à l'appareil photo, utilisation du microphone, accès aux répertoires, etc.) sont réduites au strict nécessaire</t>
  </si>
  <si>
    <t>M2</t>
  </si>
  <si>
    <t>Version non sécurisée de l'OS</t>
  </si>
  <si>
    <t>L'installation de l'application doit pouvoir s'effectuer sur un système d'exploitation sécurisé et non obsolète</t>
  </si>
  <si>
    <t>M3</t>
  </si>
  <si>
    <t>Stockage des données</t>
  </si>
  <si>
    <t>Stockage sécurisé</t>
  </si>
  <si>
    <t>Aucune donnée sensible n'est stockée hors du conteneur de l'application ou des fonctions de stockage sécurisées sont mises en œuvre par l'application</t>
  </si>
  <si>
    <t>M4</t>
  </si>
  <si>
    <t xml:space="preserve">Keyboard Press Caching </t>
  </si>
  <si>
    <t>Le cache du clavier est désactivé sur les champs d'entrée textuels qui traitent de données sensibles.</t>
  </si>
  <si>
    <t>M5</t>
  </si>
  <si>
    <t>Application Backgrounding</t>
  </si>
  <si>
    <t>L'application ne permet aucun accès ni visualisation de données sensibles lorsqu'elle est en arrière-plan</t>
  </si>
  <si>
    <t>M6</t>
  </si>
  <si>
    <t>Stockage donnée sensible</t>
  </si>
  <si>
    <t>L'application ne garde pas les données sensibles en mémoire plus longtemps que nécessaire et la mémoire est explicitement nettoyée après son utilisation</t>
  </si>
  <si>
    <t>M7</t>
  </si>
  <si>
    <t>Information de connexion</t>
  </si>
  <si>
    <t>Les informations de connexion doivent être stockées de manière sécurisée sur le téléphone (stockage d'un jeton tel un cookie de session, jeton Oauth, SAML…)</t>
  </si>
  <si>
    <t>M8</t>
  </si>
  <si>
    <t>Analyse Dynamique</t>
  </si>
  <si>
    <t>Divulgation d'information</t>
  </si>
  <si>
    <t>Le journal de l'application (Logcat, Apple System Log (ASL)) ne doit pas enregistrer d'informations sensibles</t>
  </si>
  <si>
    <t>M9</t>
  </si>
  <si>
    <t>M10</t>
  </si>
  <si>
    <t>M11</t>
  </si>
  <si>
    <t>M12</t>
  </si>
  <si>
    <t>Validation du certificat</t>
  </si>
  <si>
    <t>M13</t>
  </si>
  <si>
    <t>Rooted et Jaibreak</t>
  </si>
  <si>
    <t>L'application détecte et réagit à la présence d'appareils rootés ou jailbreakés soit en alertant l'utilisateur ou en mettant fin à l'application</t>
  </si>
  <si>
    <t>M14</t>
  </si>
  <si>
    <t>M15</t>
  </si>
  <si>
    <t>M16</t>
  </si>
  <si>
    <t>Android</t>
  </si>
  <si>
    <t>Exposition de l'application</t>
  </si>
  <si>
    <t>Les ressources de l'application ne doivent pas être exportées en dehors de l'application (en particulier les content providers)</t>
  </si>
  <si>
    <t>Résultat d'audit de sécurité - Client Lourd</t>
  </si>
  <si>
    <t>T1</t>
  </si>
  <si>
    <t>T2</t>
  </si>
  <si>
    <t>Analyse dynamique</t>
  </si>
  <si>
    <t>buffer overflow</t>
  </si>
  <si>
    <t>T3</t>
  </si>
  <si>
    <t>Injection de commande</t>
  </si>
  <si>
    <t>T4</t>
  </si>
  <si>
    <t>T5</t>
  </si>
  <si>
    <t>T6</t>
  </si>
  <si>
    <t>T7</t>
  </si>
  <si>
    <t>T8</t>
  </si>
  <si>
    <t>Graphical User Interface</t>
  </si>
  <si>
    <t>Les fonctions accessibles par l'utilisateur au niveau du GUI de l'application ne doivent être activables qu'après un contrôle d'accès (objets cachés, commandes cachées, etc.)</t>
  </si>
  <si>
    <t>T9</t>
  </si>
  <si>
    <t>Analyse de la RAM</t>
  </si>
  <si>
    <t>T10</t>
  </si>
  <si>
    <t>Contrôle d'accès aux ressources</t>
  </si>
  <si>
    <t>Détournement de librairie dynamique</t>
  </si>
  <si>
    <t>L'utilisation de librairie dynamique (DLL, etc.) doit être sécurisée afin de se protéger contre tout détournement (activation du SafeDllSearchMod, DLL signées devant être chargées pour la plupart des processus et applications du système, etc.)</t>
  </si>
  <si>
    <t>T11</t>
  </si>
  <si>
    <t>ASLR/DEP</t>
  </si>
  <si>
    <t>T12</t>
  </si>
  <si>
    <t>T13</t>
  </si>
  <si>
    <t>T14</t>
  </si>
  <si>
    <t>T15</t>
  </si>
  <si>
    <t>T16</t>
  </si>
  <si>
    <t>T17</t>
  </si>
  <si>
    <t>T18</t>
  </si>
  <si>
    <t>T19</t>
  </si>
  <si>
    <t>T20</t>
  </si>
  <si>
    <t>T21</t>
  </si>
  <si>
    <t>Evaluation Base Commune</t>
  </si>
  <si>
    <t>Evaluation Web App</t>
  </si>
  <si>
    <t>Evaluation App Mobile</t>
  </si>
  <si>
    <t>Evaluation Client Lourd</t>
  </si>
  <si>
    <t>Haute  Base Commune</t>
  </si>
  <si>
    <t>Haute Web App</t>
  </si>
  <si>
    <t>Haute App Mobile</t>
  </si>
  <si>
    <t>Haute Client Lourd</t>
  </si>
  <si>
    <t>Résultat total</t>
  </si>
  <si>
    <t>Le guide d'utilisation du formulaire d'intrusion doit être consulté avant de travailler sur ce document</t>
  </si>
  <si>
    <r>
      <t xml:space="preserve">Précision si le client lourd intègre une partie web </t>
    </r>
    <r>
      <rPr>
        <i/>
        <sz val="14"/>
        <color theme="0"/>
        <rFont val="Calibri"/>
        <family val="2"/>
        <scheme val="minor"/>
      </rPr>
      <t>(si non applicable, l'indiquer dans la colonne notation pour toutes les règles)</t>
    </r>
  </si>
  <si>
    <t>Signature de l'auditeur :</t>
  </si>
  <si>
    <t>N/A</t>
  </si>
  <si>
    <t>Anti bruteforce</t>
  </si>
  <si>
    <t>L'escalade de répertoire ("directory traversal") est désactivée pour l'ensemble des utilisateurs. Aucun utilisateur ne doit pouvoir accéder à un dossier/répertoire sur lequel il n'a pas les droits</t>
  </si>
  <si>
    <t>Signature du binaire</t>
  </si>
  <si>
    <r>
      <t xml:space="preserve">Précision si le client lourd est hébergé par l'éditeur </t>
    </r>
    <r>
      <rPr>
        <i/>
        <sz val="14"/>
        <color theme="0"/>
        <rFont val="Calibri"/>
        <family val="2"/>
        <scheme val="minor"/>
      </rPr>
      <t xml:space="preserve"> (si non applicable, l'indiquer dans la colonne notation pour toutes les règles)</t>
    </r>
  </si>
  <si>
    <t>Moindre privilège</t>
  </si>
  <si>
    <t>Les droits sur le système de fichiers doivent être suffisament restrictifs pour proscrire toute modification ultérieure du binaire après son installation</t>
  </si>
  <si>
    <t>Le système d'exploitation de la machine hébergeant le client lourd doit mettre en œuvre des mesures de protection contre les attaques sur la mémoire (ASLR, DEP, SEHOP)</t>
  </si>
  <si>
    <t>Analyse statique</t>
  </si>
  <si>
    <t>C21</t>
  </si>
  <si>
    <t>Prévention des injections côté client</t>
  </si>
  <si>
    <t>C22</t>
  </si>
  <si>
    <t>Prévention des injections côté serveur</t>
  </si>
  <si>
    <t>C23</t>
  </si>
  <si>
    <t>C:\Users\julien.moreau\Desktop</t>
  </si>
  <si>
    <t>La complexité du mot de passe doit permettre d’assurer, au minimum, une entropie équivalente à une clé d'une longueur de 50 bits (https://www.ssi.gouv.fr/administration/precautions-elementaires/calculer-la-force-dun-mot-de-passe/). Ce contrôle doit impérativement être effectué côté serveur (Exigence 25 du RIE AS-PP). Il peut également être effectué côté client dans une logique de performance, mais ne remplacera pas le contrôle côté serveur.</t>
  </si>
  <si>
    <t>Dans un contexte de "protocole avec état" (stateful), la session est invalidée quand l'utilisateur se déconnecte du produit.
Dans un contexte de "protocole sans état" (stateless), l'élément porteur de l'authentification doit avoir une durée de vie inférieure ou égale à 2 heures</t>
  </si>
  <si>
    <t>La session est invalidée au terme d'une période d'inactivité de 2 heures maximum.</t>
  </si>
  <si>
    <t>Toutes les tentatives d'authentification sont journalisées et un timestamp émanant d'une source paramétrable est associé à chaque évènement d'authentification.</t>
  </si>
  <si>
    <t>L'ensemble des flux sont toujours protégés par l'utilisation du protocole HTTPS: les flux HTTP sont redirigés vers HTTPS et le serveur doit inclure l'entête de sécurité HSTS dans ses réponses.</t>
  </si>
  <si>
    <t>Un filtrage des entrées utilisateur et un mécanisme d'encodage des données doivent être implémentés.
Les données d'entrée des utilisateurs doivent être converties au bon encodage et mises sous forme canonique avant d'être filtrées. L'assainissement des données devrait être basé sur au moins l'une des méthodes suivantes :
* Un usage de liste blanche de valeurs autorisées ;
* Un usage d'expression régulière (ex : une date devrait avoir le format JJ/MM/AAAA) ;
* Une suppression des caractères dangereux ('&lt;', ' " ', etc.) , à mettre en oeuvre en dernier lieu si les deux premières options ne sont pas envisageables.
De plus, les caractères potentiellement dangereux doivent être échappés avant d'être retournés dans les réponses du serveur (ex : usage d'entités HTML)</t>
  </si>
  <si>
    <t xml:space="preserve">L'ensemble des entrées utilisateur doivent être traitées de manière sécurisées par le serveur, afin de proscrire tout type d'injection quelle que soit la technologie utilisée.
A titre d'exemple :
* Prévention des injections en base de données (les requêtes SQL adressées à interpréteur SQL intègrant des données fournies par les utilisateurs, donc non sûres, doivent être préparées ("prepared statement"), ou les données doivent avoir été spécifiquement neutralisées vis à vis des risques d'injection SQL prélablement à leur usage dans la requête, explicitement ou par l'usage de fonctions de construction de requête SQL intégrant cette fonctionnalité de sécurité) ;
* Prévention des injections dans des annuaires LDAP (toutes les données non sûres qui sont utilisées dans des requêtes LDAP doivent être correctement neutralisées soit en utilisant la bonne fonction d'encodage LDAP, soit par l'utilisation d'un framework tel que LINQtoLDAP). </t>
  </si>
  <si>
    <t>Tous les contrôles d'encodage/échappement des sorties sont implémentés coté serveur.</t>
  </si>
  <si>
    <t>Les réponses du serveur applicatif doivent comporter a minima les entêtes HTTP de sécurité suivantes :
* X-Content-Type-Options: nosniff
* Strict-Transport-Security "max-age=31536000"
* Content-Security-Policy: default-src 'self'. La Content-Security-Policy peut comporter une liste blanche de noms de domaines autorisés (exemple : Content-Security-Policy: default-src 'self' *.source-sure.example.net.). 
De plus, la configuration doit être complétée par d'autres entêtes, comme X-XSS-Protection ou X-Frame-Options pour la prise en charge de la CSP sur des navigateurs anciens.</t>
  </si>
  <si>
    <t>Le binaire de la solution doit être signé par l'éditeur afin de permettre la vérification de son intégrité lors de son installation</t>
  </si>
  <si>
    <t>Le client effectue des contrôles sur les tailles des entrées utilisateur afin de prévenir toute attaque par débordement de tampons</t>
  </si>
  <si>
    <t>Après l'utilisation d'informations sensibles, la RAM doit être nettoyée pour ne contenir aucune information sensible en clair (mots de passe utilisateur, identifiants,  cléfs de chiffrement, etc.)</t>
  </si>
  <si>
    <t>Protection des informations</t>
  </si>
  <si>
    <t>Ce formulaire, effectué par un prestataire d'audit de la sécurité des systèmes d'information qualifé (PASSI), atteste la réalisation d'un test d'intrusion dans le cadre du référencement Ségur.
Ce document précise les règles de sécurité validées par l'auditeur, ainsi que le résultat du référencement de l'application vis à vis des exigences de sécurité informatique.</t>
  </si>
  <si>
    <t>Des protections contre les CSRF doivent être mises en œuvre telles que l'utilisation de jeton anti-CSRF, de frameworks ou d'attributs sur les cookies (SameSite), etc.</t>
  </si>
  <si>
    <t>En cas de renouvellement ou changement de mot de passe la complexité du mot de passe doit rester conforme à la politique du produit, telle que décrite dans la règle C3.</t>
  </si>
  <si>
    <t xml:space="preserve">Les utilisateurs ou applications clientes ne peuvent avoir accès qu'aux opérations strictement nécessaires à la réalisation de leur mission (au sens métier), pour lesquelles ils ont des autorisations spécifiques. </t>
  </si>
  <si>
    <t>Sur les flux / informations auxquels a accès l'auditeur, les données sensibles doivent être sécurisées avec des protocoles et algorithmes cryptographiques à l'état de l'art (https://www.ssi.gouv.fr/uploads/2021/03/anssi-guide-selection_crypto-1.0.pdf)</t>
  </si>
  <si>
    <t>La fonction de réinitialisation des mots de passe ne doit pas permettre l'énumération d'utilisateurs (ex : renvoi d'un message générique empêchant de déterminer l'existence d'un compte)</t>
  </si>
  <si>
    <t>Dans le cas de l'utilisation de cookies, les cookies porteurs de session sont protégés contre les requêtes Cross-Site : leurs domaines et chemins (drapeaux, domain et path) sont définis avec une valeur suffisamment restrictive</t>
  </si>
  <si>
    <t>Le drapeau HTTPOnly est utilisé par défaut pour l'ensemble des cookies porteurs de session ou contenant des informations sensibles</t>
  </si>
  <si>
    <t>Dans le cas de l'utilisation de cookies, les cookies porteurs de session sont protégés contre les requêtes Cross-Site : leurs domaines et chemins (drapeaux domain et path) sont définis avec une valeur suffisamment restrictive</t>
  </si>
  <si>
    <t>Le drapeau HTTPOnly est utilisé par défaut pour l'ensemble des cookies porteurs de session ou contenant des informations  sensibles</t>
  </si>
  <si>
    <t>Côté client, le client lourd ne stocke aucune donnée sensible (cf. définition) en clair dans les binaires ou dans les fichiers qu'il manipule et accessible aux utilisateurs.</t>
  </si>
  <si>
    <t>Le serveur ne doit pas être directement accessible et des mécanismes de sécurité protègent ce dernier (utilisation d'un WAF afin de limiter l'exposition du serveur et contrôler le contenu des requêtes)
(NB : applicable uniquement si l'industriel ou un tiers sous sa responsabilité assure l'hébergement de tout ou partie des composants du produit, ou fournit tout ou partie du produit sous forme de service)</t>
  </si>
  <si>
    <t>Une mesure de restriction d'accès parmi les suivantes est appliquée en cas de tentatives multiples d'authentification :
- De préférence une temporisation d'accès au compte après plusieurs échecs, dont la durée augmente dans le temps ; cette durée doit être supérieure à 1 minute après 5 tentatives échouées, puis supérieure à 10 minutes au delà de 20 tentatives infructueuses ; 
- Tout autre mécanisme permettant de se prémunir contre les soumissions automatisées et intensives de tentatives (p. ex. : « captcha », blocage de compte, etc.).</t>
  </si>
  <si>
    <t>Lors d'un scan, le système doit être constitué d'éléments ne présentant aucune vulnérabilité de sécurité d'un score CVSS supérieur à 8</t>
  </si>
  <si>
    <t>C24</t>
  </si>
  <si>
    <t>Lors d'un scan, le système doit être constitué d'éléments ne présentant aucune vulnérabilité de sécurité d'un score CVSS compris entre 4 et 8</t>
  </si>
  <si>
    <t>L'application accepte uniquement les méthodes HTTP strictement requises et interdit notamment la méthode TRACE</t>
  </si>
  <si>
    <r>
      <rPr>
        <b/>
        <sz val="11"/>
        <color theme="1"/>
        <rFont val="Calibri"/>
        <family val="2"/>
        <scheme val="minor"/>
      </rPr>
      <t>Génération du PDF &amp; Signature électronique</t>
    </r>
    <r>
      <rPr>
        <sz val="11"/>
        <color theme="1"/>
        <rFont val="Calibri"/>
        <family val="2"/>
        <scheme val="minor"/>
      </rPr>
      <t xml:space="preserve">
</t>
    </r>
    <r>
      <rPr>
        <b/>
        <sz val="11"/>
        <color theme="1"/>
        <rFont val="Calibri"/>
        <family val="2"/>
        <scheme val="minor"/>
      </rPr>
      <t>Une fois le formulaire complété (Base Commune &amp; uniquement un onglet correspondant au type de l'application)</t>
    </r>
    <r>
      <rPr>
        <sz val="11"/>
        <color theme="1"/>
        <rFont val="Calibri"/>
        <family val="2"/>
        <scheme val="minor"/>
      </rPr>
      <t xml:space="preserve">, il vous suffit de renseigner le </t>
    </r>
    <r>
      <rPr>
        <b/>
        <sz val="11"/>
        <color theme="1"/>
        <rFont val="Calibri"/>
        <family val="2"/>
        <scheme val="minor"/>
      </rPr>
      <t xml:space="preserve">répertoire </t>
    </r>
    <r>
      <rPr>
        <sz val="11"/>
        <color theme="1"/>
        <rFont val="Calibri"/>
        <family val="2"/>
        <scheme val="minor"/>
      </rPr>
      <t xml:space="preserve">où vous voulez sauvergarder votre fichier au niveau de la ligne "Lien" (par défaut le lien renseignera le bureau de votre poste), ainsi que </t>
    </r>
    <r>
      <rPr>
        <b/>
        <sz val="11"/>
        <color theme="1"/>
        <rFont val="Calibri"/>
        <family val="2"/>
        <scheme val="minor"/>
      </rPr>
      <t>renommer le nom du questionnaire</t>
    </r>
    <r>
      <rPr>
        <sz val="11"/>
        <color theme="1"/>
        <rFont val="Calibri"/>
        <family val="2"/>
        <scheme val="minor"/>
      </rPr>
      <t xml:space="preserve"> au format : "Test intrusion_NOM APPLICATION.pdf" (</t>
    </r>
    <r>
      <rPr>
        <b/>
        <sz val="11"/>
        <color theme="1"/>
        <rFont val="Calibri"/>
        <family val="2"/>
        <scheme val="minor"/>
      </rPr>
      <t>il ne faut pas supprimer l'extension du fichier</t>
    </r>
    <r>
      <rPr>
        <sz val="11"/>
        <color theme="1"/>
        <rFont val="Calibri"/>
        <family val="2"/>
        <scheme val="minor"/>
      </rPr>
      <t>). Une fois ces modifications apportées, il vous suffit de cliquer sur le bouton "Génération PDF". 
En cas de dysfonctionnement de la macro, vous pouvez générer le PDF manuellement en suivant les étapes suivantes :
1. Positionner vous sur l'onglet "Résultat Formulaire" ;
2. Sélectionner les feuilles à exporter (obligation de sélectionner l'onglet "Résultat Formulaire", "Base Commune" et le type d'application) en effectuant un ctrl+clic gauche ;
2. Une fois la sélection effectuée, cliquer sur Fichier, Exporter, Créer PDF ;
3. Renommer le document au format : "Test intrusion_NOM APPLICATION.pdf".
Une fois le PDF généré, le formulaire doit être signé électroniquement, avec l’approbation d’un TSP (Trust Service Provider). Pour apposer cette signature électronique, deux options sont possibles (détails des étapes disponibles dans l’annexe 4 : processus autour de la signature électronique) : 
1. Via une application bureautique telle qu’Adobe avec un certificat de signature délivré par un TSP ;
2. Via une plateforme de signature électronique reconnue telle que DocuSign, Docaposte, YouSign, etc.
Ce fichier signé électroniquement, avec l’approbation du TSP via un certificat de signature ou via une plateforme de signature électronique, constitue une preuve essentielle que l’éditeur devra soumettre dans le cadre de sa candidature pour le référencement Ségur.</t>
    </r>
  </si>
  <si>
    <r>
      <t xml:space="preserve">Les événements de sécurité côté serveur sont journalisés (doit être enregistré a minima, l'authentification erronée, le refus d'accès à une ressource, le rejet de fichier téléversé suite au contrôle antivirus)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</si>
  <si>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r>
      <t xml:space="preserve">Seuls les services requis pour le fonctionnement du produit doivent être actifs et seuls les ports réseau requis pour leur fonctionnement doivent être accessibles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</si>
  <si>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r>
      <t xml:space="preserve">Le serveur ne doit pas être directement accessible et des mécanismes de sécurité protègent ce dernier (utilisation d'un WAF afin de limiter l'exposition du serveur et contrôler le contenu des requêtes)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</si>
  <si>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r>
      <t xml:space="preserve">Si l'application utilise un CDN, le téléchargement des ressources doit être protégé par le protocole HTTPS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</si>
  <si>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r>
      <t xml:space="preserve">Si l'application utilise un CDN, un contrôle de l'intégrité des scripts téléchargés depuis les serveurs distants doit effectué via l'attribut HTML integrity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</si>
  <si>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r>
      <t xml:space="preserve">L'application doit vérifier que le backend possède un certificat valide (non révoqué, chaine de certification valide, etc.)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</si>
  <si>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r>
      <t xml:space="preserve">La base de données ne doit pas être directement accessible depuis le client lourd (utilisation d'un serveur applicatif)
</t>
    </r>
    <r>
      <rPr>
        <i/>
        <sz val="14"/>
        <rFont val="Calibri"/>
        <family val="2"/>
        <scheme val="minor"/>
      </rPr>
      <t>(NB : applicable uniquement si l'industriel ou un tiers sous sa responsabilité assure l'hébergement de tout ou partie des composants du produit, ou fournit tout ou partie du produit sous forme de service)</t>
    </r>
  </si>
  <si>
    <t>Journalisation technique des données sensibles</t>
  </si>
  <si>
    <t>Toute entrée de l'utilisateur sur le client lourd doit faire l'objet d'un nettoyage qui interdise en particulier les injections de commande (commandes arbitraires ciblant le système d'exploitation au travers de l'application)</t>
  </si>
  <si>
    <t>Toute demande d'usage/modification d’une référence directe à une ressource (clé de base de données, nom de fichier, ressource web, etc.) par le client fait nécessairement l’objet d’une vérification d'autorisation côté serveur et d'une autorisation explicite pour tout utilisateur.</t>
  </si>
  <si>
    <t>Journalisation technique - authentification</t>
  </si>
  <si>
    <r>
      <t xml:space="preserve">Sauf exception liée à la réglementation, aucune donnée sensible </t>
    </r>
    <r>
      <rPr>
        <i/>
        <sz val="14"/>
        <color rgb="FFFF0000"/>
        <rFont val="Calibri"/>
        <family val="2"/>
        <scheme val="minor"/>
      </rPr>
      <t>(cf. définition du guide d'utilisation)</t>
    </r>
    <r>
      <rPr>
        <sz val="14"/>
        <color rgb="FFFF0000"/>
        <rFont val="Calibri"/>
        <family val="2"/>
        <scheme val="minor"/>
      </rPr>
      <t xml:space="preserve"> n'est journalisée par défaut. Dans le cas contraire, la confidentialité des données doit être garantie dans les traces (hash, etc.)</t>
    </r>
  </si>
  <si>
    <r>
      <t>Des protections contre les CSRF doivent être mises en œuvre telles que l'utilisation de jeton anti-CSRF, de jeton de synchronisation, de frameworks, d'attributs sur les cookies (</t>
    </r>
    <r>
      <rPr>
        <i/>
        <sz val="14"/>
        <color rgb="FFFF0000"/>
        <rFont val="Calibri"/>
        <family val="2"/>
        <scheme val="minor"/>
      </rPr>
      <t>SameSite</t>
    </r>
    <r>
      <rPr>
        <sz val="14"/>
        <color rgb="FFFF0000"/>
        <rFont val="Calibri"/>
        <family val="2"/>
        <scheme val="minor"/>
      </rPr>
      <t>) ou de cookie de double soumission, etc.</t>
    </r>
  </si>
  <si>
    <t>Note : l'auditeur est responsable de juger de l'applicabilité d'une exigence / un test au logiciel.
L'éditeur doit s'engager / déclarer les fonctionalités du logiciel (non remis en cause par l'auditeur).
Audit sur le périmètre du logiciel Ségur (sauf si autre fonctionalités complètement intégrées =&gt; seront audités)</t>
  </si>
  <si>
    <t xml:space="preserve">+ Différence entre les logiciels : SAAS / Web "intégré" / Pas web. Ex : IE et connexion à l'AD.
+ Les critère de applicable / pas applicable sont-ils décrits précisément ?
+ Boite noire / grise ? =&gt; majoritairement noire sauf exception (qui seront précisées dans une version ultéieure du doc) :
- certaines exigences nécessitent un compte utilisateur 
- log devront être fournis
+ Test boîte noire pour un logiciel 100% "on prem" dans une logicique mono-logiciel ? (ie contexte de mise en oeuvre du test). =&gt; Instruction en cours pour évaluer la pertinence du test dans ce cas.
+ Modalité de l'audit (et du contre audit) : audit sur les failles identifiées ou scope remis entièrement en jeu.
+ Va-t-on "obliger" les architectures monolique (notamment MDV) à se dissocier ? =&gt; Plutôt non notamment dans le cas MDV.
+ L'interface de paramétrage (admin) rentre-t-elle dans le scope de l'audit ? =&gt; Oui
+ Correlation [couverture produit] &lt;&gt; [cout du penn test]. Si produit complexe, tendance à l'inflation ? (différence du simple au x6) ==&gt; Cadrage de l'effort souhaitable par la puissance publique : &lt;5j rapport d'audit compris. Echange à venir avec les sociétés agréées PASSI. /!\ les sociétés peuvent proposer un service complémentaire (ie accompagnement).
</t>
  </si>
  <si>
    <t>Faut-il parler d'entropie aux utilisateurs ? 
==&gt; non le test d'intrusion est à destination des auditeurs. Chaque éditeur met en œuvre avec ses propres règles.</t>
  </si>
  <si>
    <t>De quels flux parle-t-on ? (tous les flux ne sont pas HTTP)
==&gt; tous les flux (quels que soient le protocole) doivent pouvoir être chiffrés.
==&gt; Il s'agit des flux "visibles de l'utilisateur professionnel de santé"</t>
  </si>
  <si>
    <t>Qu'en est-il de tous les logiciels non web ? (qui n'utilisent pas nécessairement un identifiant de session)
==&gt; on serait typiquement dans le cas "Non applicable", à l'appréciation de l'auditeur.</t>
  </si>
  <si>
    <t>Dans le cas client lourd, parle-t-on de traverser les ressources locales ou serveur ? ==&gt; Dossier du serveur 
??? Besoin de préciser l'exigence / le test ???</t>
  </si>
  <si>
    <t>Les journaux pour être utiles doivent contenir des données nécessaires à l'introspection (et donc contenir des données sensibles). Principe de minimisation plutôt ? (CF reco CNIL) 
==&gt; frontière entre log technique / métier et/ou la frontière de la minimisation sont flous.
==&gt; instruction "flash" à venir pour réduire/préciser le scope.</t>
  </si>
  <si>
    <r>
      <t xml:space="preserve">Score = 4 très restrictif ! (mais rédaction déjà mise à jour)
/!\ score CVSS est dépendant du contexte. 
/!\ au temps mis par l'auditeur pour recalculer le score.
==&gt; Score à recalculer par </t>
    </r>
    <r>
      <rPr>
        <u/>
        <sz val="14"/>
        <color rgb="FFFF0000"/>
        <rFont val="Calibri"/>
        <family val="2"/>
        <scheme val="minor"/>
      </rPr>
      <t>l'auditeur.</t>
    </r>
    <r>
      <rPr>
        <sz val="14"/>
        <color rgb="FFFF0000"/>
        <rFont val="Calibri"/>
        <family val="2"/>
        <scheme val="minor"/>
      </rPr>
      <t xml:space="preserve"> (utilisant les </t>
    </r>
    <r>
      <rPr>
        <u/>
        <sz val="14"/>
        <color rgb="FFFF0000"/>
        <rFont val="Calibri"/>
        <family val="2"/>
        <scheme val="minor"/>
      </rPr>
      <t>éléments de contexte et l'analyse fournis par l'éditeur)</t>
    </r>
    <r>
      <rPr>
        <sz val="14"/>
        <color rgb="FFFF0000"/>
        <rFont val="Calibri"/>
        <family val="2"/>
        <scheme val="minor"/>
      </rPr>
      <t>. A rajouter dans la notice.
==&gt; Applicabilité à l'appréciation de l'auditeur après échange avec l'éditeur.
==&gt; L'auditeur n'aura pas à démonter la preuve "jusqu'à son exploitation effective"</t>
    </r>
  </si>
  <si>
    <t>Rédaction sera retravaillée : l'ensmble des flux http.</t>
  </si>
  <si>
    <t xml:space="preserve">Criticité ?
L'échappement ne peut pas toujours s'effectuer côté serveur (exemple : code js client side)
==&gt; c'est le symmétrique côté serveur de la C23.
==&gt;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</si>
</sst>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name val="Calibri"/>
      <family val="2"/>
      <scheme val="minor"/>
    </font>
    <font>
      <sz val="11"/>
      <color theme="1"/>
      <name val="Calibri"/>
      <family val="2"/>
    </font>
    <font>
      <b/>
      <sz val="11"/>
      <color theme="1"/>
      <name val="Calibri"/>
      <family val="2"/>
      <scheme val="minor"/>
    </font>
    <font>
      <u/>
      <sz val="11"/>
      <color theme="10"/>
      <name val="Calibri"/>
      <family val="2"/>
      <scheme val="minor"/>
    </font>
    <font>
      <sz val="10"/>
      <color theme="1"/>
      <name val="Calibri"/>
      <family val="2"/>
      <scheme val="minor"/>
    </font>
    <font>
      <b/>
      <sz val="18"/>
      <color theme="1"/>
      <name val="Calibri"/>
      <family val="2"/>
      <scheme val="minor"/>
    </font>
    <font>
      <sz val="18"/>
      <color theme="1"/>
      <name val="Calibri"/>
      <family val="2"/>
      <scheme val="minor"/>
    </font>
    <font>
      <b/>
      <sz val="14"/>
      <color theme="0"/>
      <name val="Arial"/>
      <family val="2"/>
    </font>
    <font>
      <sz val="14"/>
      <color theme="1"/>
      <name val="Calibri"/>
      <family val="2"/>
      <scheme val="minor"/>
    </font>
    <font>
      <sz val="11"/>
      <color rgb="FF000000"/>
      <name val="Calibri"/>
      <family val="2"/>
    </font>
    <font>
      <b/>
      <sz val="16"/>
      <color theme="0"/>
      <name val="Calibri"/>
      <family val="2"/>
      <scheme val="minor"/>
    </font>
    <font>
      <sz val="14"/>
      <color theme="4" tint="-0.499984740745262"/>
      <name val="Calibri"/>
      <family val="2"/>
      <scheme val="minor"/>
    </font>
    <font>
      <sz val="16"/>
      <color rgb="FFFF0000"/>
      <name val="Calibri"/>
      <family val="2"/>
      <scheme val="minor"/>
    </font>
    <font>
      <i/>
      <sz val="14"/>
      <color theme="0"/>
      <name val="Calibri"/>
      <family val="2"/>
      <scheme val="minor"/>
    </font>
    <font>
      <sz val="14"/>
      <name val="Calibri"/>
      <family val="2"/>
      <scheme val="minor"/>
    </font>
    <font>
      <i/>
      <sz val="14"/>
      <name val="Calibri"/>
      <family val="2"/>
      <scheme val="minor"/>
    </font>
    <font>
      <sz val="14"/>
      <color rgb="FFFF0000"/>
      <name val="Calibri"/>
      <family val="2"/>
      <scheme val="minor"/>
    </font>
    <font>
      <sz val="14"/>
      <color rgb="FFC00000"/>
      <name val="Calibri"/>
      <family val="2"/>
      <scheme val="minor"/>
    </font>
    <font>
      <i/>
      <sz val="14"/>
      <color rgb="FFFF0000"/>
      <name val="Calibri"/>
      <family val="2"/>
      <scheme val="minor"/>
    </font>
    <font>
      <sz val="12"/>
      <color theme="1"/>
      <name val="Calibri"/>
      <family val="2"/>
      <scheme val="minor"/>
    </font>
    <font>
      <u/>
      <sz val="14"/>
      <color rgb="FFFF0000"/>
      <name val="Calibri"/>
      <family val="2"/>
      <scheme val="minor"/>
    </font>
    <font>
      <strike/>
      <sz val="14"/>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9"/>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C00000"/>
        <bgColor indexed="64"/>
      </patternFill>
    </fill>
  </fills>
  <borders count="31">
    <border>
      <left/>
      <right/>
      <top/>
      <bottom/>
      <diagonal/>
    </border>
    <border>
      <left style="thin">
        <color indexed="64"/>
      </left>
      <right style="thin">
        <color indexed="64"/>
      </right>
      <top style="thin">
        <color indexed="64"/>
      </top>
      <bottom/>
      <diagonal/>
    </border>
    <border>
      <left style="thin">
        <color theme="0"/>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indexed="64"/>
      </left>
      <right/>
      <top style="thin">
        <color indexed="64"/>
      </top>
      <bottom style="thin">
        <color indexed="64"/>
      </bottom>
      <diagonal/>
    </border>
    <border>
      <left style="thin">
        <color theme="0"/>
      </left>
      <right style="thin">
        <color theme="9"/>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diagonal/>
    </border>
    <border>
      <left style="thin">
        <color theme="1"/>
      </left>
      <right/>
      <top style="thin">
        <color theme="1"/>
      </top>
      <bottom style="thin">
        <color theme="1"/>
      </bottom>
      <diagonal/>
    </border>
    <border>
      <left style="thin">
        <color indexed="64"/>
      </left>
      <right style="thin">
        <color rgb="FF000000"/>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11">
    <xf numFmtId="0" fontId="0" fillId="0" borderId="0" xfId="0"/>
    <xf numFmtId="0" fontId="2" fillId="5" borderId="0" xfId="0" applyFont="1" applyFill="1" applyAlignment="1">
      <alignment vertical="center"/>
    </xf>
    <xf numFmtId="0" fontId="0" fillId="5" borderId="0" xfId="0" applyFill="1"/>
    <xf numFmtId="0" fontId="0" fillId="0" borderId="0" xfId="0" applyProtection="1">
      <protection locked="0"/>
    </xf>
    <xf numFmtId="0" fontId="0" fillId="5" borderId="0" xfId="0" applyFill="1" applyAlignment="1">
      <alignment vertical="center"/>
    </xf>
    <xf numFmtId="0" fontId="0" fillId="0" borderId="4" xfId="0" applyBorder="1"/>
    <xf numFmtId="0" fontId="0" fillId="0" borderId="6" xfId="0" applyBorder="1"/>
    <xf numFmtId="0" fontId="0" fillId="0" borderId="19" xfId="0" applyBorder="1"/>
    <xf numFmtId="0" fontId="0" fillId="0" borderId="20" xfId="0" applyBorder="1"/>
    <xf numFmtId="0" fontId="0" fillId="0" borderId="7" xfId="0" applyBorder="1"/>
    <xf numFmtId="0" fontId="0" fillId="0" borderId="9" xfId="0" applyBorder="1"/>
    <xf numFmtId="0" fontId="0" fillId="0" borderId="0" xfId="0" applyAlignment="1">
      <alignment vertical="top" wrapText="1"/>
    </xf>
    <xf numFmtId="0" fontId="0" fillId="0" borderId="0" xfId="0" applyAlignment="1">
      <alignment vertical="center"/>
    </xf>
    <xf numFmtId="0" fontId="0" fillId="5" borderId="0" xfId="0" applyFill="1" applyProtection="1">
      <protection locked="0"/>
    </xf>
    <xf numFmtId="0" fontId="5" fillId="0" borderId="0" xfId="0" applyFont="1" applyProtection="1">
      <protection locked="0"/>
    </xf>
    <xf numFmtId="0" fontId="5" fillId="0" borderId="0" xfId="0" applyFont="1"/>
    <xf numFmtId="0" fontId="0" fillId="5" borderId="14" xfId="0" applyFill="1" applyBorder="1"/>
    <xf numFmtId="49" fontId="8" fillId="2" borderId="25" xfId="0" applyNumberFormat="1" applyFont="1" applyFill="1" applyBorder="1" applyAlignment="1" applyProtection="1">
      <alignment horizontal="center" vertical="center" wrapText="1"/>
      <protection locked="0"/>
    </xf>
    <xf numFmtId="49" fontId="8" fillId="2" borderId="14" xfId="0" applyNumberFormat="1" applyFont="1" applyFill="1" applyBorder="1" applyAlignment="1" applyProtection="1">
      <alignment horizontal="center" vertical="center" wrapText="1"/>
      <protection locked="0"/>
    </xf>
    <xf numFmtId="2" fontId="8" fillId="3" borderId="14" xfId="0" applyNumberFormat="1" applyFont="1" applyFill="1" applyBorder="1" applyAlignment="1" applyProtection="1">
      <alignment horizontal="center" vertical="center" wrapText="1"/>
      <protection locked="0"/>
    </xf>
    <xf numFmtId="2" fontId="8" fillId="4" borderId="14" xfId="0" applyNumberFormat="1" applyFont="1" applyFill="1" applyBorder="1" applyAlignment="1" applyProtection="1">
      <alignment horizontal="center" vertical="center" wrapText="1"/>
      <protection locked="0"/>
    </xf>
    <xf numFmtId="49" fontId="8" fillId="2" borderId="13"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2" fontId="8" fillId="3" borderId="3" xfId="0" applyNumberFormat="1" applyFont="1" applyFill="1" applyBorder="1" applyAlignment="1">
      <alignment horizontal="center" vertical="center" wrapText="1"/>
    </xf>
    <xf numFmtId="2" fontId="8" fillId="4" borderId="3"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2" fontId="8" fillId="3" borderId="16" xfId="0" applyNumberFormat="1" applyFont="1" applyFill="1" applyBorder="1" applyAlignment="1">
      <alignment horizontal="center" vertical="center" wrapText="1"/>
    </xf>
    <xf numFmtId="2" fontId="8" fillId="4" borderId="17" xfId="0" applyNumberFormat="1" applyFont="1" applyFill="1" applyBorder="1" applyAlignment="1">
      <alignment horizontal="center" vertical="center" wrapText="1"/>
    </xf>
    <xf numFmtId="0" fontId="0" fillId="0" borderId="0" xfId="0" applyAlignment="1">
      <alignment horizontal="left" vertical="center" wrapText="1"/>
    </xf>
    <xf numFmtId="0" fontId="0" fillId="5" borderId="0" xfId="0" applyFill="1" applyAlignment="1" applyProtection="1">
      <alignment horizontal="left" vertical="center"/>
      <protection locked="0"/>
    </xf>
    <xf numFmtId="0" fontId="0" fillId="5" borderId="14" xfId="0" applyFill="1" applyBorder="1" applyAlignment="1">
      <alignment vertical="center" wrapText="1"/>
    </xf>
    <xf numFmtId="0" fontId="0" fillId="0" borderId="5" xfId="0" applyBorder="1"/>
    <xf numFmtId="0" fontId="0" fillId="0" borderId="8" xfId="0" applyBorder="1"/>
    <xf numFmtId="0" fontId="3" fillId="5" borderId="4" xfId="0" applyFont="1" applyFill="1" applyBorder="1" applyAlignment="1">
      <alignment vertical="center"/>
    </xf>
    <xf numFmtId="0" fontId="0" fillId="5" borderId="5" xfId="0" applyFill="1" applyBorder="1" applyAlignment="1">
      <alignment vertical="center"/>
    </xf>
    <xf numFmtId="0" fontId="3" fillId="5" borderId="19" xfId="0" applyFont="1" applyFill="1" applyBorder="1" applyAlignment="1">
      <alignment vertical="center"/>
    </xf>
    <xf numFmtId="0" fontId="0" fillId="5" borderId="20" xfId="0" applyFill="1" applyBorder="1" applyAlignment="1" applyProtection="1">
      <alignment horizontal="left" vertical="center"/>
      <protection locked="0"/>
    </xf>
    <xf numFmtId="0" fontId="0" fillId="5" borderId="19" xfId="0" applyFill="1" applyBorder="1" applyAlignment="1">
      <alignment vertical="center"/>
    </xf>
    <xf numFmtId="0" fontId="0" fillId="5" borderId="20" xfId="0" applyFill="1" applyBorder="1" applyAlignment="1">
      <alignment vertical="center"/>
    </xf>
    <xf numFmtId="0" fontId="3" fillId="5" borderId="7" xfId="0" applyFont="1"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3" fillId="5" borderId="0" xfId="0" applyFont="1" applyFill="1" applyAlignment="1">
      <alignment vertical="center"/>
    </xf>
    <xf numFmtId="0" fontId="0" fillId="5" borderId="0" xfId="0" applyFill="1" applyAlignment="1">
      <alignment horizontal="left" vertical="center"/>
    </xf>
    <xf numFmtId="0" fontId="3" fillId="0" borderId="4" xfId="0" applyFont="1" applyBorder="1"/>
    <xf numFmtId="0" fontId="9" fillId="4" borderId="18"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5" fillId="5" borderId="14" xfId="0" applyFont="1" applyFill="1" applyBorder="1" applyAlignment="1">
      <alignment horizontal="left" vertical="center" wrapText="1"/>
    </xf>
    <xf numFmtId="0" fontId="15" fillId="0" borderId="30"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28"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5" fillId="5" borderId="1" xfId="0" applyFont="1" applyFill="1" applyBorder="1" applyAlignment="1">
      <alignment horizontal="left" vertical="center" wrapText="1"/>
    </xf>
    <xf numFmtId="0" fontId="17"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14"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wrapText="1"/>
      <protection locked="0"/>
    </xf>
    <xf numFmtId="0" fontId="18"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20" fillId="0" borderId="0" xfId="0" applyFont="1" applyAlignment="1" applyProtection="1">
      <alignment vertical="top" wrapText="1"/>
      <protection locked="0"/>
    </xf>
    <xf numFmtId="0" fontId="9" fillId="0" borderId="0" xfId="0" quotePrefix="1" applyFont="1" applyAlignment="1" applyProtection="1">
      <alignment vertical="top" wrapText="1"/>
      <protection locked="0"/>
    </xf>
    <xf numFmtId="0" fontId="22"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1" fillId="8" borderId="0" xfId="0" applyFont="1" applyFill="1" applyAlignment="1">
      <alignment horizontal="center" vertical="center"/>
    </xf>
    <xf numFmtId="0" fontId="13" fillId="8" borderId="0" xfId="0" applyFont="1" applyFill="1" applyAlignment="1">
      <alignment horizontal="center" vertical="center"/>
    </xf>
    <xf numFmtId="0" fontId="4" fillId="5" borderId="0" xfId="1" applyFill="1" applyBorder="1" applyAlignment="1">
      <alignment horizontal="left" vertical="center"/>
    </xf>
    <xf numFmtId="0" fontId="0" fillId="7" borderId="12" xfId="0" applyFill="1" applyBorder="1" applyAlignment="1">
      <alignment horizontal="center"/>
    </xf>
    <xf numFmtId="0" fontId="0" fillId="7" borderId="24" xfId="0" applyFill="1" applyBorder="1" applyAlignment="1">
      <alignment horizontal="center"/>
    </xf>
    <xf numFmtId="0" fontId="0" fillId="7" borderId="18" xfId="0" applyFill="1" applyBorder="1" applyAlignment="1">
      <alignment horizontal="center"/>
    </xf>
    <xf numFmtId="0" fontId="0" fillId="7" borderId="12" xfId="0" applyFill="1" applyBorder="1" applyAlignment="1">
      <alignment horizontal="center" vertical="center"/>
    </xf>
    <xf numFmtId="0" fontId="0" fillId="7" borderId="24" xfId="0" applyFill="1" applyBorder="1" applyAlignment="1">
      <alignment horizontal="center" vertical="center"/>
    </xf>
    <xf numFmtId="0" fontId="0" fillId="7" borderId="18" xfId="0" applyFill="1" applyBorder="1" applyAlignment="1">
      <alignment horizontal="center" vertical="center"/>
    </xf>
    <xf numFmtId="0" fontId="0" fillId="5" borderId="12" xfId="0" applyFill="1" applyBorder="1" applyAlignment="1">
      <alignment horizontal="left" vertical="center" wrapText="1"/>
    </xf>
    <xf numFmtId="0" fontId="0" fillId="5" borderId="24" xfId="0" applyFill="1" applyBorder="1" applyAlignment="1">
      <alignment horizontal="left" vertical="center" wrapText="1"/>
    </xf>
    <xf numFmtId="0" fontId="0" fillId="5" borderId="18" xfId="0" applyFill="1" applyBorder="1" applyAlignment="1">
      <alignment horizontal="left" vertical="center" wrapText="1"/>
    </xf>
    <xf numFmtId="0" fontId="0" fillId="0" borderId="12" xfId="0" applyBorder="1" applyAlignment="1">
      <alignment horizontal="left" vertical="center" wrapText="1"/>
    </xf>
    <xf numFmtId="0" fontId="0" fillId="0" borderId="24" xfId="0" applyBorder="1" applyAlignment="1">
      <alignment horizontal="left" vertical="center" wrapText="1"/>
    </xf>
    <xf numFmtId="0" fontId="0" fillId="0" borderId="18" xfId="0" applyBorder="1" applyAlignment="1">
      <alignment horizontal="left" vertical="center" wrapText="1"/>
    </xf>
    <xf numFmtId="0" fontId="0" fillId="6" borderId="5" xfId="0" applyFill="1" applyBorder="1" applyAlignment="1" applyProtection="1">
      <alignment horizontal="left" vertical="center"/>
      <protection locked="0"/>
    </xf>
    <xf numFmtId="0" fontId="0" fillId="6" borderId="6" xfId="0" applyFill="1" applyBorder="1" applyAlignment="1" applyProtection="1">
      <alignment horizontal="left" vertical="center"/>
      <protection locked="0"/>
    </xf>
    <xf numFmtId="0" fontId="0" fillId="5" borderId="8" xfId="0" applyFill="1" applyBorder="1" applyAlignment="1">
      <alignment horizontal="left" vertical="center"/>
    </xf>
    <xf numFmtId="0" fontId="3"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left" vertical="center"/>
      <protection locked="0"/>
    </xf>
    <xf numFmtId="0" fontId="0" fillId="6" borderId="20" xfId="0" applyFill="1" applyBorder="1" applyAlignment="1" applyProtection="1">
      <alignment horizontal="left" vertical="center"/>
      <protection locked="0"/>
    </xf>
    <xf numFmtId="0" fontId="6" fillId="0" borderId="12"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6" fillId="0" borderId="12" xfId="0" applyFont="1" applyBorder="1" applyAlignment="1">
      <alignment horizontal="center"/>
    </xf>
    <xf numFmtId="0" fontId="7" fillId="0" borderId="24" xfId="0" applyFont="1" applyBorder="1" applyAlignment="1">
      <alignment horizontal="center"/>
    </xf>
    <xf numFmtId="0" fontId="7" fillId="0" borderId="18" xfId="0" applyFont="1" applyBorder="1" applyAlignment="1">
      <alignment horizontal="center"/>
    </xf>
    <xf numFmtId="0" fontId="6" fillId="0" borderId="12"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cellXfs>
  <cellStyles count="2">
    <cellStyle name="Lien hypertexte" xfId="1" builtinId="8"/>
    <cellStyle name="Normal" xfId="0" builtinId="0"/>
  </cellStyles>
  <dxfs count="131">
    <dxf>
      <font>
        <strike val="0"/>
        <outline val="0"/>
        <shadow val="0"/>
        <u val="none"/>
        <vertAlign val="baseline"/>
        <sz val="14"/>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4"/>
        <color theme="1"/>
        <name val="Calibri"/>
        <scheme val="minor"/>
      </font>
      <alignment horizontal="center" vertical="center" textRotation="0" wrapText="1" indent="0" justifyLastLine="0" shrinkToFit="0" readingOrder="0"/>
      <border diagonalUp="0" diagonalDown="0">
        <left style="thin">
          <color theme="1"/>
        </left>
        <right style="thin">
          <color indexed="64"/>
        </right>
        <top style="thin">
          <color theme="1"/>
        </top>
        <bottom style="thin">
          <color theme="1"/>
        </bottom>
      </border>
    </dxf>
    <dxf>
      <font>
        <b val="0"/>
        <i val="0"/>
        <strike val="0"/>
        <condense val="0"/>
        <extend val="0"/>
        <outline val="0"/>
        <shadow val="0"/>
        <u val="none"/>
        <vertAlign val="baseline"/>
        <sz val="14"/>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font>
      <alignment horizontal="left" textRotation="0" wrapText="1" indent="0" justifyLastLine="0" shrinkToFit="0" readingOrder="0"/>
    </dxf>
    <dxf>
      <border>
        <bottom style="thin">
          <color rgb="FF000000"/>
        </bottom>
      </border>
    </dxf>
    <dxf>
      <font>
        <strike val="0"/>
        <outline val="0"/>
        <shadow val="0"/>
        <u val="none"/>
        <vertAlign val="baseline"/>
        <sz val="14"/>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ont>
        <strike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theme="1"/>
        </left>
        <right style="thin">
          <color indexed="64"/>
        </right>
        <top style="thin">
          <color theme="1"/>
        </top>
        <bottom style="thin">
          <color theme="1"/>
        </bottom>
      </border>
    </dxf>
    <dxf>
      <font>
        <b val="0"/>
        <i val="0"/>
        <strike val="0"/>
        <condense val="0"/>
        <extend val="0"/>
        <outline val="0"/>
        <shadow val="0"/>
        <u val="none"/>
        <vertAlign val="baseline"/>
        <sz val="14"/>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minor"/>
      </font>
      <alignment horizontal="left" textRotation="0" wrapText="1" indent="0" justifyLastLine="0" shrinkToFit="0" readingOrder="0"/>
    </dxf>
    <dxf>
      <border>
        <bottom style="thin">
          <color indexed="64"/>
        </bottom>
      </border>
    </dxf>
    <dxf>
      <font>
        <strike val="0"/>
        <outline val="0"/>
        <shadow val="0"/>
        <u val="none"/>
        <vertAlign val="baseline"/>
        <sz val="14"/>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4472C4"/>
        </top>
        <bottom style="thin">
          <color indexed="64"/>
        </bottom>
      </border>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dxf>
    <dxf>
      <font>
        <strike val="0"/>
        <outline val="0"/>
        <shadow val="0"/>
        <u val="none"/>
        <vertAlign val="baseline"/>
        <sz val="14"/>
      </font>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7" tint="0.39994506668294322"/>
        </patternFill>
      </fill>
    </dxf>
    <dxf>
      <fill>
        <patternFill>
          <bgColor theme="9" tint="0.39994506668294322"/>
        </patternFill>
      </fill>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top style="thin">
          <color rgb="FF4472C4"/>
        </top>
        <bottom style="thin">
          <color indexed="64"/>
        </bottom>
      </border>
    </dxf>
    <dxf>
      <font>
        <strike val="0"/>
        <outline val="0"/>
        <shadow val="0"/>
        <u val="none"/>
        <vertAlign val="baseline"/>
        <sz val="14"/>
        <color auto="1"/>
        <name val="Calibri"/>
        <scheme val="minor"/>
      </font>
    </dxf>
    <dxf>
      <border>
        <bottom style="thin">
          <color indexed="64"/>
        </bottom>
      </border>
    </dxf>
    <dxf>
      <font>
        <strike val="0"/>
        <outline val="0"/>
        <shadow val="0"/>
        <u val="none"/>
        <vertAlign val="baseline"/>
        <sz val="14"/>
      </font>
      <border diagonalUp="0" diagonalDown="0" outline="0">
        <left style="thin">
          <color indexed="64"/>
        </left>
        <right style="thin">
          <color indexed="64"/>
        </right>
        <top/>
        <bottom/>
      </border>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0" tint="-0.24994659260841701"/>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1189691</xdr:colOff>
      <xdr:row>1</xdr:row>
      <xdr:rowOff>177053</xdr:rowOff>
    </xdr:from>
    <xdr:to>
      <xdr:col>8</xdr:col>
      <xdr:colOff>11393</xdr:colOff>
      <xdr:row>13</xdr:row>
      <xdr:rowOff>102383</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7691" y="356347"/>
          <a:ext cx="2631702" cy="2083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13</xdr:col>
          <xdr:colOff>251460</xdr:colOff>
          <xdr:row>16</xdr:row>
          <xdr:rowOff>3657600</xdr:rowOff>
        </xdr:from>
        <xdr:to>
          <xdr:col>15</xdr:col>
          <xdr:colOff>556260</xdr:colOff>
          <xdr:row>20</xdr:row>
          <xdr:rowOff>7620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FR" sz="1100" b="0" i="0" u="none" strike="noStrike" baseline="0">
                  <a:solidFill>
                    <a:srgbClr val="000000"/>
                  </a:solidFill>
                  <a:latin typeface="Calibri"/>
                  <a:ea typeface="Calibri"/>
                  <a:cs typeface="Calibri"/>
                </a:rPr>
                <a:t>Génération du PDF</a:t>
              </a:r>
            </a:p>
          </xdr:txBody>
        </xdr:sp>
        <xdr:clientData fPrintsWithSheet="0"/>
      </xdr:twoCellAnchor>
    </mc:Choice>
    <mc:Fallback/>
  </mc:AlternateContent>
  <xdr:twoCellAnchor editAs="oneCell">
    <xdr:from>
      <xdr:col>13</xdr:col>
      <xdr:colOff>261938</xdr:colOff>
      <xdr:row>0</xdr:row>
      <xdr:rowOff>35719</xdr:rowOff>
    </xdr:from>
    <xdr:to>
      <xdr:col>26</xdr:col>
      <xdr:colOff>505763</xdr:colOff>
      <xdr:row>16</xdr:row>
      <xdr:rowOff>2631281</xdr:rowOff>
    </xdr:to>
    <xdr:pic>
      <xdr:nvPicPr>
        <xdr:cNvPr id="4" name="Imag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0344" y="35719"/>
          <a:ext cx="9530700" cy="571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1</xdr:row>
      <xdr:rowOff>168275</xdr:rowOff>
    </xdr:from>
    <xdr:to>
      <xdr:col>5</xdr:col>
      <xdr:colOff>733517</xdr:colOff>
      <xdr:row>10</xdr:row>
      <xdr:rowOff>168275</xdr:rowOff>
    </xdr:to>
    <xdr:pic>
      <xdr:nvPicPr>
        <xdr:cNvPr id="2" name="Imag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349250"/>
          <a:ext cx="2063842" cy="162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4:G28" totalsRowShown="0" headerRowDxfId="110" dataDxfId="108" headerRowBorderDxfId="109" tableBorderDxfId="107">
  <autoFilter ref="A4:G28" xr:uid="{00000000-0009-0000-0100-000001000000}">
    <filterColumn colId="6">
      <filters>
        <filter val="Haute"/>
      </filters>
    </filterColumn>
  </autoFilter>
  <tableColumns count="7">
    <tableColumn id="1" xr3:uid="{00000000-0010-0000-0000-000001000000}" name="ID" dataDxfId="106"/>
    <tableColumn id="2" xr3:uid="{00000000-0010-0000-0000-000002000000}" name="Périmètre" dataDxfId="105"/>
    <tableColumn id="3" xr3:uid="{00000000-0010-0000-0000-000003000000}" name="Nom court" dataDxfId="104"/>
    <tableColumn id="4" xr3:uid="{00000000-0010-0000-0000-000004000000}" name="Règles de sécurité" dataDxfId="103"/>
    <tableColumn id="5" xr3:uid="{00000000-0010-0000-0000-000005000000}" name="Notation" dataDxfId="102"/>
    <tableColumn id="6" xr3:uid="{00000000-0010-0000-0000-000006000000}" name="Commentaire" dataDxfId="101"/>
    <tableColumn id="7" xr3:uid="{00000000-0010-0000-0000-000007000000}" name="Gravité" dataDxfId="10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4:G23" totalsRowShown="0" headerRowDxfId="80" dataDxfId="79" tableBorderDxfId="78">
  <autoFilter ref="A4:G23" xr:uid="{00000000-0009-0000-0100-000002000000}">
    <filterColumn colId="6">
      <filters>
        <filter val="Haute"/>
      </filters>
    </filterColumn>
  </autoFilter>
  <tableColumns count="7">
    <tableColumn id="1" xr3:uid="{00000000-0010-0000-0100-000001000000}" name="ID" dataDxfId="77"/>
    <tableColumn id="2" xr3:uid="{00000000-0010-0000-0100-000002000000}" name="Périmètre" dataDxfId="76"/>
    <tableColumn id="3" xr3:uid="{00000000-0010-0000-0100-000003000000}" name="Nom court" dataDxfId="75"/>
    <tableColumn id="4" xr3:uid="{00000000-0010-0000-0100-000004000000}" name="Règles de sécurité" dataDxfId="74"/>
    <tableColumn id="5" xr3:uid="{00000000-0010-0000-0100-000005000000}" name="Notation" dataDxfId="73"/>
    <tableColumn id="6" xr3:uid="{00000000-0010-0000-0100-000006000000}" name="Commentaire" dataDxfId="72"/>
    <tableColumn id="7" xr3:uid="{00000000-0010-0000-0100-000007000000}" name="Gravité" dataDxfId="71"/>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Tableau16" displayName="Tableau16" ref="A4:G20" totalsRowShown="0" headerRowDxfId="53" dataDxfId="51" headerRowBorderDxfId="52" tableBorderDxfId="50" totalsRowBorderDxfId="49">
  <autoFilter ref="A4:G20" xr:uid="{00000000-0009-0000-0100-000010000000}">
    <filterColumn colId="6">
      <filters>
        <filter val="Haute"/>
      </filters>
    </filterColumn>
  </autoFilter>
  <tableColumns count="7">
    <tableColumn id="1" xr3:uid="{00000000-0010-0000-0200-000001000000}" name="ID" dataDxfId="48"/>
    <tableColumn id="2" xr3:uid="{00000000-0010-0000-0200-000002000000}" name="Périmètre" dataDxfId="47"/>
    <tableColumn id="3" xr3:uid="{00000000-0010-0000-0200-000003000000}" name="Nom court" dataDxfId="46"/>
    <tableColumn id="4" xr3:uid="{00000000-0010-0000-0200-000004000000}" name="Règles de sécurité" dataDxfId="45"/>
    <tableColumn id="5" xr3:uid="{00000000-0010-0000-0200-000005000000}" name="Notation" dataDxfId="44"/>
    <tableColumn id="6" xr3:uid="{00000000-0010-0000-0200-000006000000}" name="Commentaire" dataDxfId="43"/>
    <tableColumn id="7" xr3:uid="{00000000-0010-0000-0200-000007000000}" name="Gravité" dataDxfId="42"/>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au164" displayName="Tableau164" ref="A4:G27" totalsRowShown="0" headerRowDxfId="11" dataDxfId="9" headerRowBorderDxfId="10" tableBorderDxfId="8" totalsRowBorderDxfId="7">
  <autoFilter ref="A4:G27" xr:uid="{00000000-0009-0000-0100-000003000000}">
    <filterColumn colId="6">
      <filters>
        <filter val="Haute"/>
      </filters>
    </filterColumn>
  </autoFilter>
  <tableColumns count="7">
    <tableColumn id="1" xr3:uid="{00000000-0010-0000-0300-000001000000}" name="ID" dataDxfId="6"/>
    <tableColumn id="2" xr3:uid="{00000000-0010-0000-0300-000002000000}" name="Périmètre" dataDxfId="5"/>
    <tableColumn id="3" xr3:uid="{00000000-0010-0000-0300-000003000000}" name="Nom court" dataDxfId="4"/>
    <tableColumn id="4" xr3:uid="{00000000-0010-0000-0300-000004000000}" name="Règles de sécurité" dataDxfId="3"/>
    <tableColumn id="5" xr3:uid="{00000000-0010-0000-0300-000005000000}" name="Notation" dataDxfId="2"/>
    <tableColumn id="6" xr3:uid="{00000000-0010-0000-0300-000006000000}" name="Commentaire" dataDxfId="1"/>
    <tableColumn id="7" xr3:uid="{00000000-0010-0000-0300-000007000000}" name="Gravité" dataDxfId="0"/>
  </tableColumns>
  <tableStyleInfo name="TableStyleLight1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R22"/>
  <sheetViews>
    <sheetView topLeftCell="G1" zoomScale="115" zoomScaleNormal="115" workbookViewId="0">
      <selection activeCell="AB17" sqref="AB17"/>
    </sheetView>
  </sheetViews>
  <sheetFormatPr baseColWidth="10" defaultColWidth="10.6640625" defaultRowHeight="14.4" x14ac:dyDescent="0.3"/>
  <cols>
    <col min="1" max="1" width="10.6640625" style="2"/>
    <col min="2" max="2" width="11.44140625" style="2" customWidth="1"/>
    <col min="3" max="4" width="10.6640625" style="2"/>
    <col min="5" max="5" width="19.33203125" style="2" customWidth="1"/>
    <col min="6" max="6" width="13.6640625" style="2" customWidth="1"/>
    <col min="7" max="16384" width="10.6640625" style="2"/>
  </cols>
  <sheetData>
    <row r="1" spans="1:13" x14ac:dyDescent="0.3">
      <c r="A1" s="1"/>
      <c r="B1" s="1"/>
      <c r="C1" s="1"/>
      <c r="D1" s="1"/>
      <c r="E1" s="1"/>
    </row>
    <row r="2" spans="1:13" x14ac:dyDescent="0.3">
      <c r="J2"/>
    </row>
    <row r="15" spans="1:13" ht="21" x14ac:dyDescent="0.3">
      <c r="B15" s="78" t="s">
        <v>205</v>
      </c>
      <c r="C15" s="79"/>
      <c r="D15" s="79"/>
      <c r="E15" s="79"/>
      <c r="F15" s="79"/>
      <c r="G15" s="79"/>
      <c r="H15" s="79"/>
      <c r="I15" s="79"/>
      <c r="J15" s="79"/>
      <c r="K15" s="79"/>
      <c r="L15" s="79"/>
      <c r="M15" s="79"/>
    </row>
    <row r="17" spans="2:18" ht="301.5" customHeight="1" x14ac:dyDescent="0.3">
      <c r="B17" s="87" t="s">
        <v>253</v>
      </c>
      <c r="C17" s="88"/>
      <c r="D17" s="88"/>
      <c r="E17" s="88"/>
      <c r="F17" s="88"/>
      <c r="G17" s="88"/>
      <c r="H17" s="88"/>
      <c r="I17" s="88"/>
      <c r="J17" s="88"/>
      <c r="K17" s="88"/>
      <c r="L17" s="88"/>
      <c r="M17" s="89"/>
      <c r="N17" s="4"/>
      <c r="O17" s="4"/>
      <c r="P17" s="4"/>
      <c r="Q17" s="4"/>
      <c r="R17" s="4"/>
    </row>
    <row r="19" spans="2:18" x14ac:dyDescent="0.3">
      <c r="B19" s="31" t="s">
        <v>0</v>
      </c>
      <c r="C19" s="84" t="s">
        <v>222</v>
      </c>
      <c r="D19" s="85"/>
      <c r="E19" s="85"/>
      <c r="F19" s="85"/>
      <c r="G19" s="85"/>
      <c r="H19" s="85"/>
      <c r="I19" s="85"/>
      <c r="J19" s="85"/>
      <c r="K19" s="85"/>
      <c r="L19" s="85"/>
      <c r="M19" s="86"/>
    </row>
    <row r="20" spans="2:18" x14ac:dyDescent="0.3">
      <c r="B20" s="16" t="s">
        <v>1</v>
      </c>
      <c r="C20" s="81" t="s">
        <v>2</v>
      </c>
      <c r="D20" s="82"/>
      <c r="E20" s="82"/>
      <c r="F20" s="82"/>
      <c r="G20" s="82"/>
      <c r="H20" s="82"/>
      <c r="I20" s="82"/>
      <c r="J20" s="82"/>
      <c r="K20" s="82"/>
      <c r="L20" s="82"/>
      <c r="M20" s="83"/>
    </row>
    <row r="22" spans="2:18" x14ac:dyDescent="0.3">
      <c r="B22" s="80"/>
      <c r="C22" s="80"/>
      <c r="D22" s="80"/>
      <c r="E22" s="80"/>
      <c r="F22" s="80"/>
      <c r="G22" s="80"/>
      <c r="H22" s="80"/>
      <c r="I22" s="80"/>
      <c r="J22" s="80"/>
      <c r="K22" s="80"/>
      <c r="L22" s="80"/>
      <c r="M22" s="80"/>
    </row>
  </sheetData>
  <protectedRanges>
    <protectedRange sqref="C19:M20" name="Plage6"/>
    <protectedRange sqref="B19:H20 L17:R17 N19:R20" name="Plage4"/>
    <protectedRange sqref="B19:H20 L17:R17 N19:R20" name="Plage3"/>
    <protectedRange sqref="B19:H20 L17:R17 N19:R20" name="Plage5"/>
  </protectedRanges>
  <mergeCells count="5">
    <mergeCell ref="B15:M15"/>
    <mergeCell ref="B22:M22"/>
    <mergeCell ref="C20:M20"/>
    <mergeCell ref="C19:M19"/>
    <mergeCell ref="B17:M1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Doc_Pdf">
                <anchor moveWithCells="1" sizeWithCells="1">
                  <from>
                    <xdr:col>13</xdr:col>
                    <xdr:colOff>251460</xdr:colOff>
                    <xdr:row>16</xdr:row>
                    <xdr:rowOff>3657600</xdr:rowOff>
                  </from>
                  <to>
                    <xdr:col>15</xdr:col>
                    <xdr:colOff>556260</xdr:colOff>
                    <xdr:row>20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3:I37"/>
  <sheetViews>
    <sheetView showGridLines="0" workbookViewId="0">
      <selection activeCell="C14" sqref="C14:G14"/>
    </sheetView>
  </sheetViews>
  <sheetFormatPr baseColWidth="10" defaultColWidth="11.44140625" defaultRowHeight="14.4" x14ac:dyDescent="0.3"/>
  <cols>
    <col min="1" max="1" width="10.6640625" customWidth="1"/>
  </cols>
  <sheetData>
    <row r="13" spans="3:8" ht="15" thickBot="1" x14ac:dyDescent="0.35"/>
    <row r="14" spans="3:8" ht="15" thickBot="1" x14ac:dyDescent="0.35">
      <c r="C14" s="96" t="s">
        <v>3</v>
      </c>
      <c r="D14" s="97"/>
      <c r="E14" s="97"/>
      <c r="F14" s="97"/>
      <c r="G14" s="98"/>
      <c r="H14" s="12"/>
    </row>
    <row r="17" spans="2:9" ht="106.5" customHeight="1" x14ac:dyDescent="0.3">
      <c r="B17" s="90" t="s">
        <v>4</v>
      </c>
      <c r="C17" s="91"/>
      <c r="D17" s="91"/>
      <c r="E17" s="91"/>
      <c r="F17" s="91"/>
      <c r="G17" s="91"/>
      <c r="H17" s="92"/>
      <c r="I17" s="11"/>
    </row>
    <row r="18" spans="2:9" x14ac:dyDescent="0.3">
      <c r="B18" s="29"/>
      <c r="C18" s="29"/>
      <c r="D18" s="29"/>
      <c r="E18" s="29"/>
      <c r="F18" s="29"/>
      <c r="G18" s="29"/>
      <c r="H18" s="29"/>
      <c r="I18" s="11"/>
    </row>
    <row r="19" spans="2:9" ht="75" customHeight="1" x14ac:dyDescent="0.3">
      <c r="B19" s="90" t="s">
        <v>236</v>
      </c>
      <c r="C19" s="91"/>
      <c r="D19" s="91"/>
      <c r="E19" s="91"/>
      <c r="F19" s="91"/>
      <c r="G19" s="91"/>
      <c r="H19" s="92"/>
      <c r="I19" s="11"/>
    </row>
    <row r="20" spans="2:9" ht="15" thickBot="1" x14ac:dyDescent="0.35"/>
    <row r="21" spans="2:9" x14ac:dyDescent="0.3">
      <c r="B21" s="34" t="s">
        <v>5</v>
      </c>
      <c r="C21" s="35"/>
      <c r="D21" s="35"/>
      <c r="E21" s="93"/>
      <c r="F21" s="93"/>
      <c r="G21" s="93"/>
      <c r="H21" s="94"/>
      <c r="I21" s="13"/>
    </row>
    <row r="22" spans="2:9" x14ac:dyDescent="0.3">
      <c r="B22" s="36"/>
      <c r="C22" s="4"/>
      <c r="D22" s="4"/>
      <c r="E22" s="30"/>
      <c r="F22" s="30"/>
      <c r="G22" s="30"/>
      <c r="H22" s="37"/>
      <c r="I22" s="13"/>
    </row>
    <row r="23" spans="2:9" ht="28.5" customHeight="1" x14ac:dyDescent="0.3">
      <c r="B23" s="36" t="s">
        <v>6</v>
      </c>
      <c r="C23" s="4"/>
      <c r="D23" s="4"/>
      <c r="E23" s="100"/>
      <c r="F23" s="100"/>
      <c r="G23" s="100"/>
      <c r="H23" s="101"/>
      <c r="I23" s="13"/>
    </row>
    <row r="24" spans="2:9" x14ac:dyDescent="0.3">
      <c r="B24" s="36"/>
      <c r="C24" s="4"/>
      <c r="D24" s="4"/>
      <c r="E24" s="100"/>
      <c r="F24" s="100"/>
      <c r="G24" s="100"/>
      <c r="H24" s="101"/>
      <c r="I24" s="13"/>
    </row>
    <row r="25" spans="2:9" x14ac:dyDescent="0.3">
      <c r="B25" s="38"/>
      <c r="C25" s="4"/>
      <c r="D25" s="4"/>
      <c r="E25" s="4"/>
      <c r="F25" s="4"/>
      <c r="G25" s="4"/>
      <c r="H25" s="39"/>
      <c r="I25" s="2"/>
    </row>
    <row r="26" spans="2:9" x14ac:dyDescent="0.3">
      <c r="B26" s="36" t="s">
        <v>7</v>
      </c>
      <c r="C26" s="4"/>
      <c r="D26" s="4"/>
      <c r="E26" s="99"/>
      <c r="F26" s="99"/>
      <c r="G26" s="4"/>
      <c r="H26" s="39"/>
      <c r="I26" s="2"/>
    </row>
    <row r="27" spans="2:9" ht="15" thickBot="1" x14ac:dyDescent="0.35">
      <c r="B27" s="40" t="s">
        <v>8</v>
      </c>
      <c r="C27" s="41"/>
      <c r="D27" s="41"/>
      <c r="E27" s="95" t="str">
        <f>IF(COUNTIF('Feuille Calcul Resultat'!B1:B9,"0")&gt;=1,"L'application ne peut être référencée","L'application peut être référencée")</f>
        <v>L'application peut être référencée</v>
      </c>
      <c r="F27" s="95"/>
      <c r="G27" s="95"/>
      <c r="H27" s="42"/>
      <c r="I27" s="2"/>
    </row>
    <row r="28" spans="2:9" x14ac:dyDescent="0.3">
      <c r="B28" s="43"/>
      <c r="C28" s="4"/>
      <c r="D28" s="4"/>
      <c r="E28" s="44"/>
      <c r="F28" s="44"/>
      <c r="G28" s="44"/>
      <c r="H28" s="4"/>
      <c r="I28" s="2"/>
    </row>
    <row r="30" spans="2:9" ht="15" thickBot="1" x14ac:dyDescent="0.35"/>
    <row r="31" spans="2:9" x14ac:dyDescent="0.3">
      <c r="D31" s="45" t="s">
        <v>207</v>
      </c>
      <c r="E31" s="32"/>
      <c r="F31" s="32"/>
      <c r="G31" s="32"/>
      <c r="H31" s="6"/>
    </row>
    <row r="32" spans="2:9" x14ac:dyDescent="0.3">
      <c r="D32" s="7"/>
      <c r="H32" s="8"/>
    </row>
    <row r="33" spans="4:8" x14ac:dyDescent="0.3">
      <c r="D33" s="7"/>
      <c r="H33" s="8"/>
    </row>
    <row r="34" spans="4:8" x14ac:dyDescent="0.3">
      <c r="D34" s="7"/>
      <c r="H34" s="8"/>
    </row>
    <row r="35" spans="4:8" x14ac:dyDescent="0.3">
      <c r="D35" s="7"/>
      <c r="H35" s="8"/>
    </row>
    <row r="36" spans="4:8" x14ac:dyDescent="0.3">
      <c r="D36" s="7"/>
      <c r="H36" s="8"/>
    </row>
    <row r="37" spans="4:8" ht="15" thickBot="1" x14ac:dyDescent="0.35">
      <c r="D37" s="9"/>
      <c r="E37" s="33"/>
      <c r="F37" s="33"/>
      <c r="G37" s="33"/>
      <c r="H37" s="10"/>
    </row>
  </sheetData>
  <sheetProtection sheet="1" objects="1" scenarios="1"/>
  <protectedRanges>
    <protectedRange sqref="E21:H26" name="Plage4"/>
    <protectedRange sqref="E26" name="Plage2_3"/>
    <protectedRange sqref="E21:H24" name="Plage1_3"/>
    <protectedRange sqref="I21:I24" name="Plage1_2"/>
  </protectedRanges>
  <mergeCells count="7">
    <mergeCell ref="B17:H17"/>
    <mergeCell ref="E21:H21"/>
    <mergeCell ref="E27:G27"/>
    <mergeCell ref="C14:G14"/>
    <mergeCell ref="B19:H19"/>
    <mergeCell ref="E26:F26"/>
    <mergeCell ref="E23:H24"/>
  </mergeCells>
  <conditionalFormatting sqref="E27:E28">
    <cfRule type="cellIs" dxfId="130" priority="1" operator="equal">
      <formula>"L'application ne peut être référencée"</formula>
    </cfRule>
    <cfRule type="cellIs" dxfId="129" priority="2" operator="equal">
      <formula>"L'application peut être référencée"</formula>
    </cfRule>
  </conditionalFormatting>
  <dataValidations count="1">
    <dataValidation type="list" allowBlank="1" showInputMessage="1" showErrorMessage="1" sqref="E26" xr:uid="{00000000-0002-0000-0100-000000000000}">
      <formula1>"Application Web,Application Mobile,Client Lourd"</formula1>
    </dataValidation>
  </dataValidations>
  <pageMargins left="0" right="0" top="0" bottom="0"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28"/>
  <sheetViews>
    <sheetView showGridLines="0" tabSelected="1" topLeftCell="A8" zoomScale="85" zoomScaleNormal="85" workbookViewId="0">
      <selection activeCell="F14" sqref="F14"/>
    </sheetView>
  </sheetViews>
  <sheetFormatPr baseColWidth="10" defaultColWidth="10.6640625" defaultRowHeight="14.4" x14ac:dyDescent="0.3"/>
  <cols>
    <col min="1" max="1" width="7.44140625" style="3" customWidth="1"/>
    <col min="2" max="2" width="20.33203125" style="3" customWidth="1"/>
    <col min="3" max="3" width="18.44140625" style="3" customWidth="1"/>
    <col min="4" max="4" width="96.109375" style="3" customWidth="1"/>
    <col min="5" max="5" width="7" style="3" customWidth="1"/>
    <col min="6" max="6" width="70.33203125" style="3" customWidth="1"/>
    <col min="7" max="7" width="11.6640625" style="3" customWidth="1"/>
    <col min="8" max="8" width="33" style="3" customWidth="1"/>
    <col min="9" max="16384" width="10.6640625" style="3"/>
  </cols>
  <sheetData>
    <row r="1" spans="1:7" ht="15.6" customHeight="1" x14ac:dyDescent="0.3"/>
    <row r="2" spans="1:7" ht="23.4" x14ac:dyDescent="0.45">
      <c r="A2" s="102" t="s">
        <v>9</v>
      </c>
      <c r="B2" s="103"/>
      <c r="C2" s="103"/>
      <c r="D2" s="103"/>
      <c r="E2" s="103"/>
      <c r="F2" s="103"/>
      <c r="G2" s="104"/>
    </row>
    <row r="3" spans="1:7" ht="393.75" customHeight="1" x14ac:dyDescent="0.3">
      <c r="A3" s="14"/>
      <c r="B3" s="14"/>
      <c r="C3" s="14"/>
      <c r="D3" s="75" t="s">
        <v>268</v>
      </c>
      <c r="E3" s="14"/>
      <c r="F3" s="74" t="s">
        <v>267</v>
      </c>
      <c r="G3" s="14"/>
    </row>
    <row r="4" spans="1:7" ht="34.799999999999997" x14ac:dyDescent="0.3">
      <c r="A4" s="17" t="s">
        <v>10</v>
      </c>
      <c r="B4" s="17" t="s">
        <v>11</v>
      </c>
      <c r="C4" s="18" t="s">
        <v>12</v>
      </c>
      <c r="D4" s="18" t="s">
        <v>13</v>
      </c>
      <c r="E4" s="19" t="s">
        <v>14</v>
      </c>
      <c r="F4" s="19" t="s">
        <v>15</v>
      </c>
      <c r="G4" s="20" t="s">
        <v>16</v>
      </c>
    </row>
    <row r="5" spans="1:7" ht="36" hidden="1" x14ac:dyDescent="0.3">
      <c r="A5" s="51" t="s">
        <v>17</v>
      </c>
      <c r="B5" s="51" t="s">
        <v>18</v>
      </c>
      <c r="C5" s="51" t="s">
        <v>19</v>
      </c>
      <c r="D5" s="52" t="s">
        <v>20</v>
      </c>
      <c r="E5" s="53"/>
      <c r="F5" s="53"/>
      <c r="G5" s="51" t="s">
        <v>21</v>
      </c>
    </row>
    <row r="6" spans="1:7" ht="36" x14ac:dyDescent="0.3">
      <c r="A6" s="51" t="s">
        <v>22</v>
      </c>
      <c r="B6" s="51" t="s">
        <v>18</v>
      </c>
      <c r="C6" s="51" t="s">
        <v>23</v>
      </c>
      <c r="D6" s="52" t="s">
        <v>24</v>
      </c>
      <c r="E6" s="53"/>
      <c r="F6" s="53"/>
      <c r="G6" s="51" t="s">
        <v>25</v>
      </c>
    </row>
    <row r="7" spans="1:7" ht="108" x14ac:dyDescent="0.3">
      <c r="A7" s="51" t="s">
        <v>26</v>
      </c>
      <c r="B7" s="51" t="s">
        <v>18</v>
      </c>
      <c r="C7" s="51" t="s">
        <v>27</v>
      </c>
      <c r="D7" s="52" t="s">
        <v>223</v>
      </c>
      <c r="E7" s="53"/>
      <c r="F7" s="53" t="s">
        <v>269</v>
      </c>
      <c r="G7" s="51" t="s">
        <v>25</v>
      </c>
    </row>
    <row r="8" spans="1:7" ht="175.5" customHeight="1" x14ac:dyDescent="0.3">
      <c r="A8" s="51" t="s">
        <v>28</v>
      </c>
      <c r="B8" s="51" t="s">
        <v>18</v>
      </c>
      <c r="C8" s="51" t="s">
        <v>209</v>
      </c>
      <c r="D8" s="52" t="s">
        <v>248</v>
      </c>
      <c r="E8" s="53"/>
      <c r="F8" s="53"/>
      <c r="G8" s="51" t="s">
        <v>25</v>
      </c>
    </row>
    <row r="9" spans="1:7" ht="36" hidden="1" x14ac:dyDescent="0.3">
      <c r="A9" s="51" t="s">
        <v>29</v>
      </c>
      <c r="B9" s="51" t="s">
        <v>18</v>
      </c>
      <c r="C9" s="51" t="s">
        <v>30</v>
      </c>
      <c r="D9" s="52" t="s">
        <v>238</v>
      </c>
      <c r="E9" s="53"/>
      <c r="F9" s="53"/>
      <c r="G9" s="51" t="s">
        <v>21</v>
      </c>
    </row>
    <row r="10" spans="1:7" ht="72" hidden="1" x14ac:dyDescent="0.3">
      <c r="A10" s="51" t="s">
        <v>31</v>
      </c>
      <c r="B10" s="51" t="s">
        <v>32</v>
      </c>
      <c r="C10" s="51" t="s">
        <v>73</v>
      </c>
      <c r="D10" s="52" t="s">
        <v>224</v>
      </c>
      <c r="E10" s="53"/>
      <c r="F10" s="53"/>
      <c r="G10" s="72" t="s">
        <v>21</v>
      </c>
    </row>
    <row r="11" spans="1:7" ht="36" hidden="1" x14ac:dyDescent="0.3">
      <c r="A11" s="51" t="s">
        <v>33</v>
      </c>
      <c r="B11" s="51" t="s">
        <v>32</v>
      </c>
      <c r="C11" s="51" t="s">
        <v>34</v>
      </c>
      <c r="D11" s="52" t="s">
        <v>225</v>
      </c>
      <c r="E11" s="53"/>
      <c r="F11" s="53"/>
      <c r="G11" s="51" t="s">
        <v>21</v>
      </c>
    </row>
    <row r="12" spans="1:7" ht="72" x14ac:dyDescent="0.3">
      <c r="A12" s="51" t="s">
        <v>35</v>
      </c>
      <c r="B12" s="51" t="s">
        <v>32</v>
      </c>
      <c r="C12" s="51" t="s">
        <v>36</v>
      </c>
      <c r="D12" s="52" t="s">
        <v>37</v>
      </c>
      <c r="E12" s="53"/>
      <c r="F12" s="53" t="s">
        <v>271</v>
      </c>
      <c r="G12" s="51" t="s">
        <v>25</v>
      </c>
    </row>
    <row r="13" spans="1:7" ht="54" x14ac:dyDescent="0.3">
      <c r="A13" s="51" t="s">
        <v>38</v>
      </c>
      <c r="B13" s="51" t="s">
        <v>39</v>
      </c>
      <c r="C13" s="51" t="s">
        <v>40</v>
      </c>
      <c r="D13" s="52" t="s">
        <v>210</v>
      </c>
      <c r="E13" s="53"/>
      <c r="F13" s="53" t="s">
        <v>272</v>
      </c>
      <c r="G13" s="51" t="s">
        <v>25</v>
      </c>
    </row>
    <row r="14" spans="1:7" ht="54" x14ac:dyDescent="0.3">
      <c r="A14" s="51" t="s">
        <v>41</v>
      </c>
      <c r="B14" s="51" t="s">
        <v>39</v>
      </c>
      <c r="C14" s="51" t="s">
        <v>42</v>
      </c>
      <c r="D14" s="52" t="s">
        <v>239</v>
      </c>
      <c r="E14" s="53"/>
      <c r="F14" s="53"/>
      <c r="G14" s="51" t="s">
        <v>25</v>
      </c>
    </row>
    <row r="15" spans="1:7" ht="76.5" customHeight="1" x14ac:dyDescent="0.3">
      <c r="A15" s="51" t="s">
        <v>43</v>
      </c>
      <c r="B15" s="51" t="s">
        <v>39</v>
      </c>
      <c r="C15" s="51" t="s">
        <v>44</v>
      </c>
      <c r="D15" s="68" t="s">
        <v>263</v>
      </c>
      <c r="E15" s="71"/>
      <c r="F15" s="71"/>
      <c r="G15" s="70" t="s">
        <v>25</v>
      </c>
    </row>
    <row r="16" spans="1:7" ht="54" x14ac:dyDescent="0.3">
      <c r="A16" s="51" t="s">
        <v>45</v>
      </c>
      <c r="B16" s="51" t="s">
        <v>46</v>
      </c>
      <c r="C16" s="51" t="s">
        <v>47</v>
      </c>
      <c r="D16" s="52" t="s">
        <v>48</v>
      </c>
      <c r="E16" s="53"/>
      <c r="F16" s="53"/>
      <c r="G16" s="51" t="s">
        <v>25</v>
      </c>
    </row>
    <row r="17" spans="1:7" ht="81.45" customHeight="1" x14ac:dyDescent="0.3">
      <c r="A17" s="51" t="s">
        <v>49</v>
      </c>
      <c r="B17" s="51" t="s">
        <v>50</v>
      </c>
      <c r="C17" s="67" t="s">
        <v>264</v>
      </c>
      <c r="D17" s="52" t="s">
        <v>226</v>
      </c>
      <c r="E17" s="53"/>
      <c r="F17" s="53"/>
      <c r="G17" s="51" t="s">
        <v>25</v>
      </c>
    </row>
    <row r="18" spans="1:7" ht="143.25" customHeight="1" x14ac:dyDescent="0.3">
      <c r="A18" s="51" t="s">
        <v>51</v>
      </c>
      <c r="B18" s="51" t="s">
        <v>50</v>
      </c>
      <c r="C18" s="67" t="s">
        <v>261</v>
      </c>
      <c r="D18" s="68" t="s">
        <v>265</v>
      </c>
      <c r="E18" s="53"/>
      <c r="F18" s="53" t="s">
        <v>273</v>
      </c>
      <c r="G18" s="51" t="s">
        <v>25</v>
      </c>
    </row>
    <row r="19" spans="1:7" ht="126" hidden="1" x14ac:dyDescent="0.3">
      <c r="A19" s="51" t="s">
        <v>52</v>
      </c>
      <c r="B19" s="51" t="s">
        <v>50</v>
      </c>
      <c r="C19" s="51" t="s">
        <v>53</v>
      </c>
      <c r="D19" s="52" t="s">
        <v>54</v>
      </c>
      <c r="E19" s="53"/>
      <c r="F19" s="53"/>
      <c r="G19" s="51" t="s">
        <v>21</v>
      </c>
    </row>
    <row r="20" spans="1:7" ht="121.95" hidden="1" customHeight="1" x14ac:dyDescent="0.3">
      <c r="A20" s="51" t="s">
        <v>55</v>
      </c>
      <c r="B20" s="51" t="s">
        <v>50</v>
      </c>
      <c r="C20" s="51" t="s">
        <v>56</v>
      </c>
      <c r="D20" s="52" t="s">
        <v>254</v>
      </c>
      <c r="E20" s="53"/>
      <c r="F20" s="53"/>
      <c r="G20" s="51" t="s">
        <v>21</v>
      </c>
    </row>
    <row r="21" spans="1:7" ht="200.25" customHeight="1" x14ac:dyDescent="0.3">
      <c r="A21" s="67" t="s">
        <v>57</v>
      </c>
      <c r="B21" s="67" t="s">
        <v>58</v>
      </c>
      <c r="C21" s="67" t="s">
        <v>59</v>
      </c>
      <c r="D21" s="68" t="s">
        <v>249</v>
      </c>
      <c r="E21" s="69"/>
      <c r="F21" s="69" t="s">
        <v>274</v>
      </c>
      <c r="G21" s="67" t="s">
        <v>25</v>
      </c>
    </row>
    <row r="22" spans="1:7" ht="22.5" hidden="1" customHeight="1" x14ac:dyDescent="0.3">
      <c r="A22" s="67" t="s">
        <v>60</v>
      </c>
      <c r="B22" s="67" t="s">
        <v>58</v>
      </c>
      <c r="C22" s="67" t="s">
        <v>59</v>
      </c>
      <c r="D22" s="68" t="s">
        <v>251</v>
      </c>
      <c r="E22" s="69"/>
      <c r="F22" s="69"/>
      <c r="G22" s="67" t="s">
        <v>21</v>
      </c>
    </row>
    <row r="23" spans="1:7" ht="55.5" customHeight="1" x14ac:dyDescent="0.3">
      <c r="A23" s="76" t="s">
        <v>64</v>
      </c>
      <c r="B23" s="76" t="s">
        <v>61</v>
      </c>
      <c r="C23" s="76" t="s">
        <v>62</v>
      </c>
      <c r="D23" s="77" t="s">
        <v>63</v>
      </c>
      <c r="E23" s="53"/>
      <c r="F23" s="53"/>
      <c r="G23" s="76" t="s">
        <v>25</v>
      </c>
    </row>
    <row r="24" spans="1:7" ht="90" x14ac:dyDescent="0.3">
      <c r="A24" s="51" t="s">
        <v>67</v>
      </c>
      <c r="B24" s="54" t="s">
        <v>235</v>
      </c>
      <c r="C24" s="54" t="s">
        <v>66</v>
      </c>
      <c r="D24" s="55" t="s">
        <v>240</v>
      </c>
      <c r="E24" s="53"/>
      <c r="F24" s="53" t="s">
        <v>270</v>
      </c>
      <c r="G24" s="51" t="s">
        <v>25</v>
      </c>
    </row>
    <row r="25" spans="1:7" ht="54" x14ac:dyDescent="0.3">
      <c r="A25" s="51" t="s">
        <v>217</v>
      </c>
      <c r="B25" s="54" t="s">
        <v>65</v>
      </c>
      <c r="C25" s="54" t="s">
        <v>66</v>
      </c>
      <c r="D25" s="55" t="s">
        <v>227</v>
      </c>
      <c r="E25" s="53"/>
      <c r="F25" s="56" t="s">
        <v>275</v>
      </c>
      <c r="G25" s="54" t="s">
        <v>25</v>
      </c>
    </row>
    <row r="26" spans="1:7" ht="216" x14ac:dyDescent="0.3">
      <c r="A26" s="51" t="s">
        <v>219</v>
      </c>
      <c r="B26" s="54" t="s">
        <v>92</v>
      </c>
      <c r="C26" s="54" t="s">
        <v>218</v>
      </c>
      <c r="D26" s="55" t="s">
        <v>228</v>
      </c>
      <c r="E26" s="53"/>
      <c r="F26" s="56"/>
      <c r="G26" s="54" t="s">
        <v>25</v>
      </c>
    </row>
    <row r="27" spans="1:7" ht="312" customHeight="1" x14ac:dyDescent="0.3">
      <c r="A27" s="51" t="s">
        <v>221</v>
      </c>
      <c r="B27" s="54" t="s">
        <v>92</v>
      </c>
      <c r="C27" s="54" t="s">
        <v>220</v>
      </c>
      <c r="D27" s="55" t="s">
        <v>229</v>
      </c>
      <c r="E27" s="53"/>
      <c r="F27" s="56"/>
      <c r="G27" s="54" t="s">
        <v>25</v>
      </c>
    </row>
    <row r="28" spans="1:7" customFormat="1" ht="96" customHeight="1" x14ac:dyDescent="0.3">
      <c r="A28" s="51" t="s">
        <v>250</v>
      </c>
      <c r="B28" s="51" t="s">
        <v>103</v>
      </c>
      <c r="C28" s="51" t="s">
        <v>104</v>
      </c>
      <c r="D28" s="52" t="s">
        <v>230</v>
      </c>
      <c r="E28" s="51"/>
      <c r="F28" s="51" t="s">
        <v>276</v>
      </c>
      <c r="G28" s="51" t="s">
        <v>25</v>
      </c>
    </row>
  </sheetData>
  <sheetProtection sort="0" autoFilter="0"/>
  <protectedRanges>
    <protectedRange sqref="D24:D25" name="Plage4"/>
    <protectedRange sqref="A4:G4" name="Plage3"/>
    <protectedRange sqref="E21:E27 E4:F20 F21:F25" name="Plage1"/>
    <protectedRange sqref="A4:G4" name="Plage2"/>
    <protectedRange sqref="F26:F27" name="Plage5"/>
    <protectedRange sqref="F26:F27" name="Plage1_2"/>
    <protectedRange sqref="E28:F28" name="Plage5_1"/>
    <protectedRange sqref="E28" name="Plage1_1_1"/>
    <protectedRange sqref="F28" name="Plage1_3"/>
  </protectedRanges>
  <mergeCells count="1">
    <mergeCell ref="A2:G2"/>
  </mergeCells>
  <phoneticPr fontId="1" type="noConversion"/>
  <conditionalFormatting sqref="A6:D14 G13:G14 F6:F14 A5:G5 F6:G12 B21:D24 A21:A28 A17:D20 E6:E27 F17:G24">
    <cfRule type="expression" dxfId="128" priority="73">
      <formula>$E5="OUI"</formula>
    </cfRule>
    <cfRule type="expression" dxfId="127" priority="74">
      <formula>$E5="NON"</formula>
    </cfRule>
  </conditionalFormatting>
  <conditionalFormatting sqref="A5:G5 A6:D14 F6:G14 B21:D24 A21:A28 A17:D20 E6:E27 F17:G25">
    <cfRule type="expression" dxfId="126" priority="44">
      <formula>$E5="N/A"</formula>
    </cfRule>
  </conditionalFormatting>
  <conditionalFormatting sqref="B25:D25 F25:G25">
    <cfRule type="expression" dxfId="125" priority="17">
      <formula>$E25="OUI"</formula>
    </cfRule>
    <cfRule type="expression" dxfId="124" priority="18">
      <formula>$E25="NON"</formula>
    </cfRule>
  </conditionalFormatting>
  <conditionalFormatting sqref="B25:D25 F25:G25">
    <cfRule type="expression" dxfId="123" priority="16">
      <formula>$E25="N/A"</formula>
    </cfRule>
  </conditionalFormatting>
  <conditionalFormatting sqref="B26:D26 F26:G26">
    <cfRule type="expression" dxfId="122" priority="14">
      <formula>$E26="OUI"</formula>
    </cfRule>
    <cfRule type="expression" dxfId="121" priority="15">
      <formula>$E26="NON"</formula>
    </cfRule>
  </conditionalFormatting>
  <conditionalFormatting sqref="B26:D26 F26:G26">
    <cfRule type="expression" dxfId="120" priority="13">
      <formula>$E26="N/A"</formula>
    </cfRule>
  </conditionalFormatting>
  <conditionalFormatting sqref="B27:D27 F27:G27">
    <cfRule type="expression" dxfId="119" priority="11">
      <formula>$E27="OUI"</formula>
    </cfRule>
    <cfRule type="expression" dxfId="118" priority="12">
      <formula>$E27="NON"</formula>
    </cfRule>
  </conditionalFormatting>
  <conditionalFormatting sqref="B27:D27 F27:G27">
    <cfRule type="expression" dxfId="117" priority="10">
      <formula>$E27="N/A"</formula>
    </cfRule>
  </conditionalFormatting>
  <conditionalFormatting sqref="B28:G28">
    <cfRule type="expression" dxfId="116" priority="5">
      <formula>$E28="OUI"</formula>
    </cfRule>
    <cfRule type="expression" dxfId="115" priority="6">
      <formula>$E28="NON"</formula>
    </cfRule>
  </conditionalFormatting>
  <conditionalFormatting sqref="B28:G28">
    <cfRule type="expression" dxfId="114" priority="4">
      <formula>$E28="N/A"</formula>
    </cfRule>
  </conditionalFormatting>
  <conditionalFormatting sqref="A15:D16 F15:G16">
    <cfRule type="expression" dxfId="113" priority="2">
      <formula>$E15="OUI"</formula>
    </cfRule>
    <cfRule type="expression" dxfId="112" priority="3">
      <formula>$E15="NON"</formula>
    </cfRule>
  </conditionalFormatting>
  <conditionalFormatting sqref="A15:D16 F15:G16">
    <cfRule type="expression" dxfId="111" priority="1">
      <formula>$E15="N/A"</formula>
    </cfRule>
  </conditionalFormatting>
  <dataValidations count="1">
    <dataValidation type="list" allowBlank="1" showInputMessage="1" showErrorMessage="1" sqref="E5:E20 E21:E28" xr:uid="{00000000-0002-0000-0200-000000000000}">
      <formula1>"OUI,NON,N/A"</formula1>
    </dataValidation>
  </dataValidations>
  <pageMargins left="0.7" right="0.7" top="0.75" bottom="0.75" header="0.3" footer="0.3"/>
  <pageSetup paperSize="9" scale="45"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G23"/>
  <sheetViews>
    <sheetView showGridLines="0" zoomScale="115" zoomScaleNormal="115" workbookViewId="0">
      <selection activeCell="A2" sqref="A2:G2"/>
    </sheetView>
  </sheetViews>
  <sheetFormatPr baseColWidth="10" defaultColWidth="11.44140625" defaultRowHeight="14.4" x14ac:dyDescent="0.3"/>
  <cols>
    <col min="1" max="1" width="7.44140625" customWidth="1"/>
    <col min="2" max="2" width="20.33203125" customWidth="1"/>
    <col min="3" max="3" width="18.44140625" customWidth="1"/>
    <col min="4" max="4" width="84.33203125" customWidth="1"/>
    <col min="5" max="5" width="11.44140625" customWidth="1"/>
    <col min="6" max="6" width="40.5546875" customWidth="1"/>
    <col min="7" max="7" width="11.6640625" customWidth="1"/>
    <col min="8" max="8" width="33" customWidth="1"/>
  </cols>
  <sheetData>
    <row r="1" spans="1:7" ht="15.6" customHeight="1" x14ac:dyDescent="0.3">
      <c r="A1" s="15"/>
      <c r="B1" s="15"/>
      <c r="C1" s="15"/>
      <c r="D1" s="15"/>
      <c r="E1" s="15"/>
      <c r="F1" s="15"/>
      <c r="G1" s="15"/>
    </row>
    <row r="2" spans="1:7" ht="23.4" x14ac:dyDescent="0.45">
      <c r="A2" s="105" t="s">
        <v>68</v>
      </c>
      <c r="B2" s="106"/>
      <c r="C2" s="106"/>
      <c r="D2" s="106"/>
      <c r="E2" s="106"/>
      <c r="F2" s="106"/>
      <c r="G2" s="107"/>
    </row>
    <row r="3" spans="1:7" x14ac:dyDescent="0.3">
      <c r="A3" s="15"/>
      <c r="B3" s="15"/>
      <c r="C3" s="15"/>
      <c r="D3" s="15"/>
      <c r="E3" s="15"/>
      <c r="F3" s="15"/>
      <c r="G3" s="15"/>
    </row>
    <row r="4" spans="1:7" ht="34.799999999999997" x14ac:dyDescent="0.3">
      <c r="A4" s="21" t="s">
        <v>10</v>
      </c>
      <c r="B4" s="22" t="s">
        <v>11</v>
      </c>
      <c r="C4" s="22" t="s">
        <v>12</v>
      </c>
      <c r="D4" s="22" t="s">
        <v>13</v>
      </c>
      <c r="E4" s="23" t="s">
        <v>14</v>
      </c>
      <c r="F4" s="23" t="s">
        <v>15</v>
      </c>
      <c r="G4" s="24" t="s">
        <v>16</v>
      </c>
    </row>
    <row r="5" spans="1:7" ht="36" x14ac:dyDescent="0.3">
      <c r="A5" s="51" t="s">
        <v>69</v>
      </c>
      <c r="B5" s="51" t="s">
        <v>18</v>
      </c>
      <c r="C5" s="51" t="s">
        <v>70</v>
      </c>
      <c r="D5" s="52" t="s">
        <v>71</v>
      </c>
      <c r="E5" s="51"/>
      <c r="F5" s="51"/>
      <c r="G5" s="51" t="s">
        <v>25</v>
      </c>
    </row>
    <row r="6" spans="1:7" ht="54" hidden="1" x14ac:dyDescent="0.3">
      <c r="A6" s="51" t="s">
        <v>72</v>
      </c>
      <c r="B6" s="51" t="s">
        <v>18</v>
      </c>
      <c r="C6" s="51" t="s">
        <v>73</v>
      </c>
      <c r="D6" s="52" t="s">
        <v>74</v>
      </c>
      <c r="E6" s="51"/>
      <c r="F6" s="51"/>
      <c r="G6" s="51" t="s">
        <v>21</v>
      </c>
    </row>
    <row r="7" spans="1:7" ht="54" x14ac:dyDescent="0.3">
      <c r="A7" s="51" t="s">
        <v>75</v>
      </c>
      <c r="B7" s="51" t="s">
        <v>76</v>
      </c>
      <c r="C7" s="51" t="s">
        <v>77</v>
      </c>
      <c r="D7" s="52" t="s">
        <v>241</v>
      </c>
      <c r="E7" s="51"/>
      <c r="F7" s="51"/>
      <c r="G7" s="51" t="s">
        <v>25</v>
      </c>
    </row>
    <row r="8" spans="1:7" ht="54" x14ac:dyDescent="0.3">
      <c r="A8" s="51" t="s">
        <v>78</v>
      </c>
      <c r="B8" s="51" t="s">
        <v>32</v>
      </c>
      <c r="C8" s="51" t="s">
        <v>79</v>
      </c>
      <c r="D8" s="52" t="s">
        <v>80</v>
      </c>
      <c r="E8" s="51"/>
      <c r="F8" s="51"/>
      <c r="G8" s="51" t="s">
        <v>25</v>
      </c>
    </row>
    <row r="9" spans="1:7" ht="72" customHeight="1" x14ac:dyDescent="0.3">
      <c r="A9" s="51" t="s">
        <v>81</v>
      </c>
      <c r="B9" s="51" t="s">
        <v>32</v>
      </c>
      <c r="C9" s="51" t="s">
        <v>82</v>
      </c>
      <c r="D9" s="52" t="s">
        <v>242</v>
      </c>
      <c r="E9" s="51"/>
      <c r="F9" s="51"/>
      <c r="G9" s="51" t="s">
        <v>25</v>
      </c>
    </row>
    <row r="10" spans="1:7" ht="36" x14ac:dyDescent="0.3">
      <c r="A10" s="51" t="s">
        <v>83</v>
      </c>
      <c r="B10" s="51" t="s">
        <v>32</v>
      </c>
      <c r="C10" s="51" t="s">
        <v>84</v>
      </c>
      <c r="D10" s="52" t="s">
        <v>85</v>
      </c>
      <c r="E10" s="51"/>
      <c r="F10" s="51"/>
      <c r="G10" s="51" t="s">
        <v>25</v>
      </c>
    </row>
    <row r="11" spans="1:7" ht="54" x14ac:dyDescent="0.3">
      <c r="A11" s="51" t="s">
        <v>86</v>
      </c>
      <c r="B11" s="51" t="s">
        <v>32</v>
      </c>
      <c r="C11" s="51" t="s">
        <v>87</v>
      </c>
      <c r="D11" s="68" t="s">
        <v>266</v>
      </c>
      <c r="E11" s="51"/>
      <c r="F11" s="51"/>
      <c r="G11" s="51" t="s">
        <v>25</v>
      </c>
    </row>
    <row r="12" spans="1:7" ht="36" hidden="1" x14ac:dyDescent="0.3">
      <c r="A12" s="51" t="s">
        <v>88</v>
      </c>
      <c r="B12" s="51" t="s">
        <v>92</v>
      </c>
      <c r="C12" s="51" t="s">
        <v>94</v>
      </c>
      <c r="D12" s="52" t="s">
        <v>252</v>
      </c>
      <c r="E12" s="51"/>
      <c r="F12" s="51"/>
      <c r="G12" s="67" t="s">
        <v>21</v>
      </c>
    </row>
    <row r="13" spans="1:7" ht="36" x14ac:dyDescent="0.3">
      <c r="A13" s="51" t="s">
        <v>91</v>
      </c>
      <c r="B13" s="51" t="s">
        <v>92</v>
      </c>
      <c r="C13" s="51" t="s">
        <v>100</v>
      </c>
      <c r="D13" s="52" t="s">
        <v>101</v>
      </c>
      <c r="E13" s="51"/>
      <c r="F13" s="51"/>
      <c r="G13" s="51" t="s">
        <v>25</v>
      </c>
    </row>
    <row r="14" spans="1:7" ht="54" x14ac:dyDescent="0.3">
      <c r="A14" s="51" t="s">
        <v>93</v>
      </c>
      <c r="B14" s="51" t="s">
        <v>103</v>
      </c>
      <c r="C14" s="51" t="s">
        <v>107</v>
      </c>
      <c r="D14" s="52" t="s">
        <v>108</v>
      </c>
      <c r="E14" s="51"/>
      <c r="F14" s="51"/>
      <c r="G14" s="51" t="s">
        <v>25</v>
      </c>
    </row>
    <row r="15" spans="1:7" ht="36" hidden="1" x14ac:dyDescent="0.3">
      <c r="A15" s="51" t="s">
        <v>95</v>
      </c>
      <c r="B15" s="51" t="s">
        <v>103</v>
      </c>
      <c r="C15" s="51" t="s">
        <v>110</v>
      </c>
      <c r="D15" s="52" t="s">
        <v>111</v>
      </c>
      <c r="E15" s="51"/>
      <c r="F15" s="51"/>
      <c r="G15" s="51" t="s">
        <v>21</v>
      </c>
    </row>
    <row r="16" spans="1:7" ht="53.4" customHeight="1" x14ac:dyDescent="0.3">
      <c r="A16" s="51" t="s">
        <v>96</v>
      </c>
      <c r="B16" s="51" t="s">
        <v>103</v>
      </c>
      <c r="C16" s="51" t="s">
        <v>112</v>
      </c>
      <c r="D16" s="52" t="s">
        <v>243</v>
      </c>
      <c r="E16" s="51"/>
      <c r="F16" s="51"/>
      <c r="G16" s="51" t="s">
        <v>25</v>
      </c>
    </row>
    <row r="17" spans="1:7" ht="50.4" customHeight="1" x14ac:dyDescent="0.3">
      <c r="A17" s="51" t="s">
        <v>97</v>
      </c>
      <c r="B17" s="51" t="s">
        <v>103</v>
      </c>
      <c r="C17" s="51" t="s">
        <v>113</v>
      </c>
      <c r="D17" s="52" t="s">
        <v>114</v>
      </c>
      <c r="E17" s="51"/>
      <c r="F17" s="51"/>
      <c r="G17" s="51" t="s">
        <v>25</v>
      </c>
    </row>
    <row r="18" spans="1:7" ht="36" hidden="1" x14ac:dyDescent="0.3">
      <c r="A18" s="51" t="s">
        <v>98</v>
      </c>
      <c r="B18" s="51" t="s">
        <v>103</v>
      </c>
      <c r="C18" s="51" t="s">
        <v>115</v>
      </c>
      <c r="D18" s="52" t="s">
        <v>116</v>
      </c>
      <c r="E18" s="51"/>
      <c r="F18" s="51"/>
      <c r="G18" s="51" t="s">
        <v>21</v>
      </c>
    </row>
    <row r="19" spans="1:7" ht="108" x14ac:dyDescent="0.3">
      <c r="A19" s="51" t="s">
        <v>99</v>
      </c>
      <c r="B19" s="51" t="s">
        <v>117</v>
      </c>
      <c r="C19" s="51" t="s">
        <v>118</v>
      </c>
      <c r="D19" s="52" t="s">
        <v>255</v>
      </c>
      <c r="E19" s="51"/>
      <c r="F19" s="51"/>
      <c r="G19" s="51" t="s">
        <v>25</v>
      </c>
    </row>
    <row r="20" spans="1:7" ht="198" hidden="1" x14ac:dyDescent="0.3">
      <c r="A20" s="51" t="s">
        <v>102</v>
      </c>
      <c r="B20" s="51" t="s">
        <v>117</v>
      </c>
      <c r="C20" s="51" t="s">
        <v>119</v>
      </c>
      <c r="D20" s="52" t="s">
        <v>231</v>
      </c>
      <c r="E20" s="51"/>
      <c r="F20" s="51"/>
      <c r="G20" s="51" t="s">
        <v>21</v>
      </c>
    </row>
    <row r="21" spans="1:7" ht="108" hidden="1" x14ac:dyDescent="0.3">
      <c r="A21" s="51" t="s">
        <v>105</v>
      </c>
      <c r="B21" s="51" t="s">
        <v>117</v>
      </c>
      <c r="C21" s="51" t="s">
        <v>120</v>
      </c>
      <c r="D21" s="57" t="s">
        <v>256</v>
      </c>
      <c r="E21" s="51"/>
      <c r="F21" s="51"/>
      <c r="G21" s="51" t="s">
        <v>21</v>
      </c>
    </row>
    <row r="22" spans="1:7" ht="90" hidden="1" x14ac:dyDescent="0.3">
      <c r="A22" s="51" t="s">
        <v>106</v>
      </c>
      <c r="B22" s="51" t="s">
        <v>117</v>
      </c>
      <c r="C22" s="51" t="s">
        <v>121</v>
      </c>
      <c r="D22" s="52" t="s">
        <v>257</v>
      </c>
      <c r="E22" s="51"/>
      <c r="F22" s="51"/>
      <c r="G22" s="67" t="s">
        <v>21</v>
      </c>
    </row>
    <row r="23" spans="1:7" ht="108.6" hidden="1" customHeight="1" x14ac:dyDescent="0.3">
      <c r="A23" s="51" t="s">
        <v>109</v>
      </c>
      <c r="B23" s="51" t="s">
        <v>117</v>
      </c>
      <c r="C23" s="51" t="s">
        <v>121</v>
      </c>
      <c r="D23" s="52" t="s">
        <v>258</v>
      </c>
      <c r="E23" s="51"/>
      <c r="F23" s="51"/>
      <c r="G23" s="58" t="s">
        <v>21</v>
      </c>
    </row>
  </sheetData>
  <sheetProtection sort="0" autoFilter="0"/>
  <protectedRanges>
    <protectedRange sqref="E5:F23" name="Plage5"/>
    <protectedRange sqref="E5:E23" name="Plage1_1"/>
    <protectedRange sqref="F5:F23" name="Plage1"/>
  </protectedRanges>
  <mergeCells count="1">
    <mergeCell ref="A2:G2"/>
  </mergeCells>
  <phoneticPr fontId="1" type="noConversion"/>
  <conditionalFormatting sqref="A5:G5 B6:D22 F6:G22 E6:E23 A6:A23">
    <cfRule type="expression" dxfId="99" priority="73">
      <formula>$E5="OUI"</formula>
    </cfRule>
    <cfRule type="expression" dxfId="98" priority="74">
      <formula>$E5="NON"</formula>
    </cfRule>
  </conditionalFormatting>
  <conditionalFormatting sqref="B21:B22 A5:G5 F14:F21 B22:D22 F22:G22 B6:D20 F6:G20 E6:E23 A6:A23">
    <cfRule type="expression" dxfId="97" priority="48">
      <formula>$E5="N/A"</formula>
    </cfRule>
  </conditionalFormatting>
  <conditionalFormatting sqref="C21:D22 F21:G22">
    <cfRule type="expression" dxfId="96" priority="22">
      <formula>$E21="N/A"</formula>
    </cfRule>
    <cfRule type="expression" dxfId="95" priority="23">
      <formula>$E21="OUI"</formula>
    </cfRule>
    <cfRule type="expression" dxfId="94" priority="24">
      <formula>$E21="NON"</formula>
    </cfRule>
  </conditionalFormatting>
  <conditionalFormatting sqref="G21:G22">
    <cfRule type="expression" dxfId="93" priority="21">
      <formula>$E21="N/A"</formula>
    </cfRule>
  </conditionalFormatting>
  <conditionalFormatting sqref="B23:D23 F23">
    <cfRule type="expression" dxfId="92" priority="12">
      <formula>$E23="N/A"</formula>
    </cfRule>
  </conditionalFormatting>
  <conditionalFormatting sqref="F23">
    <cfRule type="expression" dxfId="91" priority="9">
      <formula>$E23="N/A"</formula>
    </cfRule>
    <cfRule type="expression" dxfId="90" priority="10">
      <formula>$E23="OUI"</formula>
    </cfRule>
    <cfRule type="expression" dxfId="89" priority="11">
      <formula>$E23="NON"</formula>
    </cfRule>
  </conditionalFormatting>
  <conditionalFormatting sqref="B23:D23 F23">
    <cfRule type="expression" dxfId="88" priority="7">
      <formula>$E23="OUI"</formula>
    </cfRule>
    <cfRule type="expression" dxfId="87" priority="8">
      <formula>$E23="NON"</formula>
    </cfRule>
  </conditionalFormatting>
  <conditionalFormatting sqref="G23">
    <cfRule type="expression" dxfId="86" priority="5">
      <formula>$E23="OUI"</formula>
    </cfRule>
    <cfRule type="expression" dxfId="85" priority="6">
      <formula>$E23="NON"</formula>
    </cfRule>
  </conditionalFormatting>
  <conditionalFormatting sqref="G23">
    <cfRule type="expression" dxfId="84" priority="2">
      <formula>$E23="N/A"</formula>
    </cfRule>
    <cfRule type="expression" dxfId="83" priority="3">
      <formula>$E23="OUI"</formula>
    </cfRule>
    <cfRule type="expression" dxfId="82" priority="4">
      <formula>$E23="NON"</formula>
    </cfRule>
  </conditionalFormatting>
  <conditionalFormatting sqref="G23">
    <cfRule type="expression" dxfId="81" priority="1">
      <formula>$E23="N/A"</formula>
    </cfRule>
  </conditionalFormatting>
  <dataValidations count="1">
    <dataValidation type="list" allowBlank="1" showInputMessage="1" showErrorMessage="1" sqref="E5:E23" xr:uid="{00000000-0002-0000-0300-000000000000}">
      <formula1>"OUI,NON,N/A"</formula1>
    </dataValidation>
  </dataValidations>
  <pageMargins left="0.7" right="0.7" top="0.75" bottom="0.75" header="0.3" footer="0.3"/>
  <pageSetup paperSize="9" scale="45"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G20"/>
  <sheetViews>
    <sheetView showGridLines="0" topLeftCell="A2" zoomScale="115" zoomScaleNormal="115" workbookViewId="0">
      <selection activeCell="A2" sqref="A2:G2"/>
    </sheetView>
  </sheetViews>
  <sheetFormatPr baseColWidth="10" defaultColWidth="11.44140625" defaultRowHeight="14.4" x14ac:dyDescent="0.3"/>
  <cols>
    <col min="1" max="1" width="7.44140625" customWidth="1"/>
    <col min="2" max="2" width="20.33203125" customWidth="1"/>
    <col min="3" max="3" width="18.44140625" customWidth="1"/>
    <col min="4" max="4" width="84.33203125" customWidth="1"/>
    <col min="5" max="5" width="11.44140625" customWidth="1"/>
    <col min="6" max="6" width="40.5546875" customWidth="1"/>
    <col min="7" max="7" width="11.6640625" customWidth="1"/>
    <col min="8" max="8" width="33" customWidth="1"/>
  </cols>
  <sheetData>
    <row r="1" spans="1:7" ht="15.6" customHeight="1" x14ac:dyDescent="0.3">
      <c r="A1" s="15"/>
      <c r="B1" s="15"/>
      <c r="C1" s="15"/>
      <c r="D1" s="15"/>
      <c r="E1" s="15"/>
      <c r="F1" s="15"/>
      <c r="G1" s="15"/>
    </row>
    <row r="2" spans="1:7" ht="23.4" x14ac:dyDescent="0.3">
      <c r="A2" s="108" t="s">
        <v>122</v>
      </c>
      <c r="B2" s="109"/>
      <c r="C2" s="109"/>
      <c r="D2" s="109"/>
      <c r="E2" s="109"/>
      <c r="F2" s="109"/>
      <c r="G2" s="110"/>
    </row>
    <row r="3" spans="1:7" x14ac:dyDescent="0.3">
      <c r="A3" s="15"/>
      <c r="B3" s="15"/>
      <c r="C3" s="15"/>
      <c r="D3" s="15"/>
      <c r="E3" s="15"/>
      <c r="F3" s="15"/>
      <c r="G3" s="15"/>
    </row>
    <row r="4" spans="1:7" ht="34.799999999999997" x14ac:dyDescent="0.3">
      <c r="A4" s="25" t="s">
        <v>10</v>
      </c>
      <c r="B4" s="26" t="s">
        <v>11</v>
      </c>
      <c r="C4" s="26" t="s">
        <v>12</v>
      </c>
      <c r="D4" s="26" t="s">
        <v>13</v>
      </c>
      <c r="E4" s="27" t="s">
        <v>14</v>
      </c>
      <c r="F4" s="27" t="s">
        <v>15</v>
      </c>
      <c r="G4" s="28" t="s">
        <v>16</v>
      </c>
    </row>
    <row r="5" spans="1:7" ht="54" x14ac:dyDescent="0.3">
      <c r="A5" s="59" t="s">
        <v>123</v>
      </c>
      <c r="B5" s="51" t="s">
        <v>124</v>
      </c>
      <c r="C5" s="51" t="s">
        <v>125</v>
      </c>
      <c r="D5" s="52" t="s">
        <v>126</v>
      </c>
      <c r="E5" s="60"/>
      <c r="F5" s="51"/>
      <c r="G5" s="61" t="s">
        <v>25</v>
      </c>
    </row>
    <row r="6" spans="1:7" ht="78" hidden="1" customHeight="1" x14ac:dyDescent="0.3">
      <c r="A6" s="59" t="s">
        <v>127</v>
      </c>
      <c r="B6" s="51" t="s">
        <v>124</v>
      </c>
      <c r="C6" s="51" t="s">
        <v>128</v>
      </c>
      <c r="D6" s="52" t="s">
        <v>129</v>
      </c>
      <c r="E6" s="60"/>
      <c r="F6" s="51"/>
      <c r="G6" s="61" t="s">
        <v>21</v>
      </c>
    </row>
    <row r="7" spans="1:7" ht="36" x14ac:dyDescent="0.3">
      <c r="A7" s="59" t="s">
        <v>130</v>
      </c>
      <c r="B7" s="51" t="s">
        <v>131</v>
      </c>
      <c r="C7" s="51" t="s">
        <v>132</v>
      </c>
      <c r="D7" s="52" t="s">
        <v>133</v>
      </c>
      <c r="E7" s="60"/>
      <c r="F7" s="51"/>
      <c r="G7" s="61" t="s">
        <v>25</v>
      </c>
    </row>
    <row r="8" spans="1:7" ht="36" hidden="1" x14ac:dyDescent="0.3">
      <c r="A8" s="59" t="s">
        <v>134</v>
      </c>
      <c r="B8" s="51" t="s">
        <v>131</v>
      </c>
      <c r="C8" s="51" t="s">
        <v>135</v>
      </c>
      <c r="D8" s="52" t="s">
        <v>136</v>
      </c>
      <c r="E8" s="60"/>
      <c r="F8" s="51"/>
      <c r="G8" s="73" t="s">
        <v>21</v>
      </c>
    </row>
    <row r="9" spans="1:7" ht="36" hidden="1" x14ac:dyDescent="0.3">
      <c r="A9" s="59" t="s">
        <v>137</v>
      </c>
      <c r="B9" s="51" t="s">
        <v>131</v>
      </c>
      <c r="C9" s="51" t="s">
        <v>138</v>
      </c>
      <c r="D9" s="52" t="s">
        <v>139</v>
      </c>
      <c r="E9" s="60"/>
      <c r="F9" s="51"/>
      <c r="G9" s="61" t="s">
        <v>21</v>
      </c>
    </row>
    <row r="10" spans="1:7" ht="36" hidden="1" x14ac:dyDescent="0.3">
      <c r="A10" s="59" t="s">
        <v>140</v>
      </c>
      <c r="B10" s="51" t="s">
        <v>131</v>
      </c>
      <c r="C10" s="51" t="s">
        <v>141</v>
      </c>
      <c r="D10" s="52" t="s">
        <v>142</v>
      </c>
      <c r="E10" s="60"/>
      <c r="F10" s="51"/>
      <c r="G10" s="61" t="s">
        <v>21</v>
      </c>
    </row>
    <row r="11" spans="1:7" ht="54" x14ac:dyDescent="0.3">
      <c r="A11" s="59" t="s">
        <v>143</v>
      </c>
      <c r="B11" s="51" t="s">
        <v>131</v>
      </c>
      <c r="C11" s="51" t="s">
        <v>144</v>
      </c>
      <c r="D11" s="52" t="s">
        <v>145</v>
      </c>
      <c r="E11" s="60"/>
      <c r="F11" s="51"/>
      <c r="G11" s="61" t="s">
        <v>25</v>
      </c>
    </row>
    <row r="12" spans="1:7" ht="36" hidden="1" x14ac:dyDescent="0.3">
      <c r="A12" s="59" t="s">
        <v>146</v>
      </c>
      <c r="B12" s="51" t="s">
        <v>147</v>
      </c>
      <c r="C12" s="51" t="s">
        <v>148</v>
      </c>
      <c r="D12" s="52" t="s">
        <v>149</v>
      </c>
      <c r="E12" s="60"/>
      <c r="F12" s="51"/>
      <c r="G12" s="61" t="s">
        <v>21</v>
      </c>
    </row>
    <row r="13" spans="1:7" ht="54" x14ac:dyDescent="0.3">
      <c r="A13" s="59" t="s">
        <v>150</v>
      </c>
      <c r="B13" s="51" t="s">
        <v>147</v>
      </c>
      <c r="C13" s="51" t="s">
        <v>107</v>
      </c>
      <c r="D13" s="62" t="s">
        <v>108</v>
      </c>
      <c r="E13" s="60"/>
      <c r="F13" s="51"/>
      <c r="G13" s="61" t="s">
        <v>25</v>
      </c>
    </row>
    <row r="14" spans="1:7" ht="90" x14ac:dyDescent="0.3">
      <c r="A14" s="59" t="s">
        <v>151</v>
      </c>
      <c r="B14" s="51" t="s">
        <v>147</v>
      </c>
      <c r="C14" s="51" t="s">
        <v>154</v>
      </c>
      <c r="D14" s="52" t="s">
        <v>259</v>
      </c>
      <c r="E14" s="60"/>
      <c r="F14" s="51"/>
      <c r="G14" s="61" t="s">
        <v>25</v>
      </c>
    </row>
    <row r="15" spans="1:7" ht="36" hidden="1" x14ac:dyDescent="0.3">
      <c r="A15" s="59" t="s">
        <v>152</v>
      </c>
      <c r="B15" s="51" t="s">
        <v>147</v>
      </c>
      <c r="C15" s="51" t="s">
        <v>156</v>
      </c>
      <c r="D15" s="52" t="s">
        <v>157</v>
      </c>
      <c r="E15" s="60"/>
      <c r="F15" s="51"/>
      <c r="G15" s="61" t="s">
        <v>21</v>
      </c>
    </row>
    <row r="16" spans="1:7" ht="36" x14ac:dyDescent="0.3">
      <c r="A16" s="59" t="s">
        <v>153</v>
      </c>
      <c r="B16" s="51" t="s">
        <v>103</v>
      </c>
      <c r="C16" s="51" t="s">
        <v>113</v>
      </c>
      <c r="D16" s="52" t="s">
        <v>114</v>
      </c>
      <c r="E16" s="60"/>
      <c r="F16" s="51"/>
      <c r="G16" s="61" t="s">
        <v>25</v>
      </c>
    </row>
    <row r="17" spans="1:7" ht="103.95" customHeight="1" x14ac:dyDescent="0.3">
      <c r="A17" s="59" t="s">
        <v>155</v>
      </c>
      <c r="B17" s="51" t="s">
        <v>32</v>
      </c>
      <c r="C17" s="51" t="s">
        <v>82</v>
      </c>
      <c r="D17" s="52" t="s">
        <v>244</v>
      </c>
      <c r="E17" s="60"/>
      <c r="F17" s="51"/>
      <c r="G17" s="61" t="s">
        <v>25</v>
      </c>
    </row>
    <row r="18" spans="1:7" ht="48" customHeight="1" x14ac:dyDescent="0.3">
      <c r="A18" s="59" t="s">
        <v>158</v>
      </c>
      <c r="B18" s="51" t="s">
        <v>32</v>
      </c>
      <c r="C18" s="51" t="s">
        <v>84</v>
      </c>
      <c r="D18" s="52" t="s">
        <v>85</v>
      </c>
      <c r="E18" s="60"/>
      <c r="F18" s="51"/>
      <c r="G18" s="61" t="s">
        <v>25</v>
      </c>
    </row>
    <row r="19" spans="1:7" ht="57" customHeight="1" x14ac:dyDescent="0.3">
      <c r="A19" s="59" t="s">
        <v>159</v>
      </c>
      <c r="B19" s="54" t="s">
        <v>103</v>
      </c>
      <c r="C19" s="54" t="s">
        <v>112</v>
      </c>
      <c r="D19" s="52" t="s">
        <v>245</v>
      </c>
      <c r="E19" s="60"/>
      <c r="F19" s="51"/>
      <c r="G19" s="61" t="s">
        <v>25</v>
      </c>
    </row>
    <row r="20" spans="1:7" ht="36" x14ac:dyDescent="0.3">
      <c r="A20" s="59" t="s">
        <v>160</v>
      </c>
      <c r="B20" s="51" t="s">
        <v>161</v>
      </c>
      <c r="C20" s="51" t="s">
        <v>162</v>
      </c>
      <c r="D20" s="52" t="s">
        <v>163</v>
      </c>
      <c r="E20" s="60"/>
      <c r="F20" s="51"/>
      <c r="G20" s="61" t="s">
        <v>25</v>
      </c>
    </row>
  </sheetData>
  <sheetProtection sort="0" autoFilter="0"/>
  <protectedRanges>
    <protectedRange sqref="F5:F20" name="Plage1"/>
    <protectedRange sqref="E5:E20" name="Plage1_1"/>
  </protectedRanges>
  <mergeCells count="1">
    <mergeCell ref="A2:G2"/>
  </mergeCells>
  <phoneticPr fontId="1" type="noConversion"/>
  <conditionalFormatting sqref="B7:D11 A5:D6 F5:G5 B18:C19 A16:C17 B20:D20 G6 A12:D15 G12:G15 E6:F20 E5:E20 A6:A20">
    <cfRule type="expression" dxfId="70" priority="46">
      <formula>$E5="OUI"</formula>
    </cfRule>
    <cfRule type="expression" dxfId="69" priority="47">
      <formula>$E5="NON"</formula>
    </cfRule>
  </conditionalFormatting>
  <conditionalFormatting sqref="A16:C19 A5:G5 A20:E20 A6:E15 E6:G20 E5:E20 A6:A20">
    <cfRule type="expression" dxfId="68" priority="25">
      <formula>$E5="N/A"</formula>
    </cfRule>
    <cfRule type="expression" dxfId="67" priority="32">
      <formula>$E5="OUI"</formula>
    </cfRule>
    <cfRule type="expression" dxfId="66" priority="33">
      <formula>$E5="NON"</formula>
    </cfRule>
  </conditionalFormatting>
  <conditionalFormatting sqref="D19">
    <cfRule type="expression" dxfId="65" priority="23">
      <formula>$E19="OUI"</formula>
    </cfRule>
    <cfRule type="expression" dxfId="64" priority="24">
      <formula>$E19="NON"</formula>
    </cfRule>
  </conditionalFormatting>
  <conditionalFormatting sqref="D19">
    <cfRule type="expression" dxfId="63" priority="22">
      <formula>$E19="N/A"</formula>
    </cfRule>
  </conditionalFormatting>
  <conditionalFormatting sqref="D18">
    <cfRule type="expression" dxfId="62" priority="20">
      <formula>$E18="OUI"</formula>
    </cfRule>
    <cfRule type="expression" dxfId="61" priority="21">
      <formula>$E18="NON"</formula>
    </cfRule>
  </conditionalFormatting>
  <conditionalFormatting sqref="D18">
    <cfRule type="expression" dxfId="60" priority="19">
      <formula>$E18="N/A"</formula>
    </cfRule>
  </conditionalFormatting>
  <conditionalFormatting sqref="D17">
    <cfRule type="expression" dxfId="59" priority="17">
      <formula>$E17="OUI"</formula>
    </cfRule>
    <cfRule type="expression" dxfId="58" priority="18">
      <formula>$E17="NON"</formula>
    </cfRule>
  </conditionalFormatting>
  <conditionalFormatting sqref="D17">
    <cfRule type="expression" dxfId="57" priority="16">
      <formula>$E17="N/A"</formula>
    </cfRule>
  </conditionalFormatting>
  <conditionalFormatting sqref="D16">
    <cfRule type="expression" dxfId="56" priority="8">
      <formula>$E16="OUI"</formula>
    </cfRule>
    <cfRule type="expression" dxfId="55" priority="9">
      <formula>$E16="NON"</formula>
    </cfRule>
  </conditionalFormatting>
  <conditionalFormatting sqref="D16">
    <cfRule type="expression" dxfId="54" priority="7">
      <formula>$E16="N/A"</formula>
    </cfRule>
  </conditionalFormatting>
  <dataValidations count="1">
    <dataValidation type="list" allowBlank="1" showInputMessage="1" showErrorMessage="1" sqref="E5:E20" xr:uid="{00000000-0002-0000-0400-000000000000}">
      <formula1>"OUI,NON,N/A"</formula1>
    </dataValidation>
  </dataValidations>
  <pageMargins left="0.7" right="0.7" top="0.75" bottom="0.75" header="0.3" footer="0.3"/>
  <pageSetup paperSize="9" scale="4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G27"/>
  <sheetViews>
    <sheetView showGridLines="0" zoomScale="115" zoomScaleNormal="115" workbookViewId="0">
      <selection activeCell="F8" sqref="F8"/>
    </sheetView>
  </sheetViews>
  <sheetFormatPr baseColWidth="10" defaultColWidth="11.44140625" defaultRowHeight="14.4" x14ac:dyDescent="0.3"/>
  <cols>
    <col min="1" max="1" width="7.44140625" customWidth="1"/>
    <col min="2" max="2" width="20.33203125" customWidth="1"/>
    <col min="3" max="3" width="18.44140625" customWidth="1"/>
    <col min="4" max="4" width="84.33203125" customWidth="1"/>
    <col min="5" max="5" width="11.44140625" customWidth="1"/>
    <col min="6" max="6" width="40.5546875" customWidth="1"/>
    <col min="7" max="7" width="11.6640625" customWidth="1"/>
    <col min="8" max="8" width="15.44140625" customWidth="1"/>
  </cols>
  <sheetData>
    <row r="1" spans="1:7" ht="15.6" customHeight="1" x14ac:dyDescent="0.3">
      <c r="A1" s="15"/>
      <c r="B1" s="15"/>
      <c r="C1" s="15"/>
      <c r="D1" s="15"/>
      <c r="E1" s="15"/>
      <c r="F1" s="15"/>
      <c r="G1" s="15"/>
    </row>
    <row r="2" spans="1:7" ht="23.4" x14ac:dyDescent="0.3">
      <c r="A2" s="108" t="s">
        <v>164</v>
      </c>
      <c r="B2" s="109"/>
      <c r="C2" s="109"/>
      <c r="D2" s="109"/>
      <c r="E2" s="109"/>
      <c r="F2" s="109"/>
      <c r="G2" s="110"/>
    </row>
    <row r="3" spans="1:7" x14ac:dyDescent="0.3">
      <c r="A3" s="15"/>
      <c r="B3" s="15"/>
      <c r="C3" s="15"/>
      <c r="D3" s="15"/>
      <c r="E3" s="15"/>
      <c r="F3" s="15"/>
      <c r="G3" s="15"/>
    </row>
    <row r="4" spans="1:7" ht="34.799999999999997" x14ac:dyDescent="0.3">
      <c r="A4" s="25" t="s">
        <v>10</v>
      </c>
      <c r="B4" s="26" t="s">
        <v>11</v>
      </c>
      <c r="C4" s="26" t="s">
        <v>12</v>
      </c>
      <c r="D4" s="26" t="s">
        <v>13</v>
      </c>
      <c r="E4" s="27" t="s">
        <v>14</v>
      </c>
      <c r="F4" s="27" t="s">
        <v>15</v>
      </c>
      <c r="G4" s="28" t="s">
        <v>16</v>
      </c>
    </row>
    <row r="5" spans="1:7" ht="54" x14ac:dyDescent="0.3">
      <c r="A5" s="59" t="s">
        <v>165</v>
      </c>
      <c r="B5" s="51" t="s">
        <v>124</v>
      </c>
      <c r="C5" s="51" t="s">
        <v>131</v>
      </c>
      <c r="D5" s="52" t="s">
        <v>246</v>
      </c>
      <c r="E5" s="60"/>
      <c r="F5" s="51"/>
      <c r="G5" s="61" t="s">
        <v>25</v>
      </c>
    </row>
    <row r="6" spans="1:7" ht="36" hidden="1" x14ac:dyDescent="0.3">
      <c r="A6" s="59" t="s">
        <v>166</v>
      </c>
      <c r="B6" s="51" t="s">
        <v>216</v>
      </c>
      <c r="C6" s="51" t="s">
        <v>211</v>
      </c>
      <c r="D6" s="52" t="s">
        <v>232</v>
      </c>
      <c r="E6" s="60"/>
      <c r="F6" s="51"/>
      <c r="G6" s="61" t="s">
        <v>21</v>
      </c>
    </row>
    <row r="7" spans="1:7" ht="36" hidden="1" x14ac:dyDescent="0.3">
      <c r="A7" s="59" t="s">
        <v>169</v>
      </c>
      <c r="B7" s="51" t="s">
        <v>167</v>
      </c>
      <c r="C7" s="51" t="s">
        <v>168</v>
      </c>
      <c r="D7" s="52" t="s">
        <v>233</v>
      </c>
      <c r="E7" s="60"/>
      <c r="F7" s="51"/>
      <c r="G7" s="61" t="s">
        <v>21</v>
      </c>
    </row>
    <row r="8" spans="1:7" ht="80.7" customHeight="1" x14ac:dyDescent="0.3">
      <c r="A8" s="59" t="s">
        <v>171</v>
      </c>
      <c r="B8" s="51" t="s">
        <v>167</v>
      </c>
      <c r="C8" s="51" t="s">
        <v>170</v>
      </c>
      <c r="D8" s="68" t="s">
        <v>262</v>
      </c>
      <c r="E8" s="60"/>
      <c r="F8" s="51"/>
      <c r="G8" s="61" t="s">
        <v>25</v>
      </c>
    </row>
    <row r="9" spans="1:7" ht="90" x14ac:dyDescent="0.3">
      <c r="A9" s="59" t="s">
        <v>172</v>
      </c>
      <c r="B9" s="51" t="s">
        <v>167</v>
      </c>
      <c r="C9" s="51" t="s">
        <v>120</v>
      </c>
      <c r="D9" s="57" t="s">
        <v>260</v>
      </c>
      <c r="E9" s="60"/>
      <c r="F9" s="51"/>
      <c r="G9" s="61" t="s">
        <v>25</v>
      </c>
    </row>
    <row r="10" spans="1:7" ht="54" x14ac:dyDescent="0.3">
      <c r="A10" s="59" t="s">
        <v>173</v>
      </c>
      <c r="B10" s="51" t="s">
        <v>167</v>
      </c>
      <c r="C10" s="51" t="s">
        <v>176</v>
      </c>
      <c r="D10" s="52" t="s">
        <v>177</v>
      </c>
      <c r="E10" s="60"/>
      <c r="F10" s="51"/>
      <c r="G10" s="61" t="s">
        <v>25</v>
      </c>
    </row>
    <row r="11" spans="1:7" ht="54" hidden="1" x14ac:dyDescent="0.3">
      <c r="A11" s="59" t="s">
        <v>174</v>
      </c>
      <c r="B11" s="51" t="s">
        <v>167</v>
      </c>
      <c r="C11" s="51" t="s">
        <v>179</v>
      </c>
      <c r="D11" s="52" t="s">
        <v>234</v>
      </c>
      <c r="E11" s="60"/>
      <c r="F11" s="51"/>
      <c r="G11" s="61" t="s">
        <v>21</v>
      </c>
    </row>
    <row r="12" spans="1:7" ht="36" hidden="1" x14ac:dyDescent="0.3">
      <c r="A12" s="59" t="s">
        <v>175</v>
      </c>
      <c r="B12" s="51" t="s">
        <v>103</v>
      </c>
      <c r="C12" s="51" t="s">
        <v>113</v>
      </c>
      <c r="D12" s="52" t="s">
        <v>114</v>
      </c>
      <c r="E12" s="63"/>
      <c r="F12" s="51"/>
      <c r="G12" s="64" t="s">
        <v>21</v>
      </c>
    </row>
    <row r="13" spans="1:7" ht="39" hidden="1" x14ac:dyDescent="0.3">
      <c r="A13" s="46"/>
      <c r="B13" s="47"/>
      <c r="C13" s="47"/>
      <c r="D13" s="49" t="s">
        <v>212</v>
      </c>
      <c r="E13" s="50" t="s">
        <v>208</v>
      </c>
      <c r="F13" s="47"/>
      <c r="G13" s="48"/>
    </row>
    <row r="14" spans="1:7" ht="72" hidden="1" x14ac:dyDescent="0.3">
      <c r="A14" s="59" t="s">
        <v>178</v>
      </c>
      <c r="B14" s="51" t="s">
        <v>181</v>
      </c>
      <c r="C14" s="51" t="s">
        <v>182</v>
      </c>
      <c r="D14" s="52" t="s">
        <v>183</v>
      </c>
      <c r="E14" s="60"/>
      <c r="F14" s="51"/>
      <c r="G14" s="61" t="s">
        <v>21</v>
      </c>
    </row>
    <row r="15" spans="1:7" ht="54" hidden="1" x14ac:dyDescent="0.3">
      <c r="A15" s="59" t="s">
        <v>180</v>
      </c>
      <c r="B15" s="51" t="s">
        <v>181</v>
      </c>
      <c r="C15" s="51" t="s">
        <v>185</v>
      </c>
      <c r="D15" s="52" t="s">
        <v>215</v>
      </c>
      <c r="E15" s="60"/>
      <c r="F15" s="51"/>
      <c r="G15" s="61" t="s">
        <v>21</v>
      </c>
    </row>
    <row r="16" spans="1:7" ht="36" x14ac:dyDescent="0.3">
      <c r="A16" s="59" t="s">
        <v>184</v>
      </c>
      <c r="B16" s="51" t="s">
        <v>181</v>
      </c>
      <c r="C16" s="51" t="s">
        <v>213</v>
      </c>
      <c r="D16" s="52" t="s">
        <v>214</v>
      </c>
      <c r="E16" s="65"/>
      <c r="F16" s="51"/>
      <c r="G16" s="61" t="s">
        <v>25</v>
      </c>
    </row>
    <row r="17" spans="1:7" ht="39" hidden="1" x14ac:dyDescent="0.3">
      <c r="A17" s="46"/>
      <c r="B17" s="47"/>
      <c r="C17" s="47"/>
      <c r="D17" s="49" t="s">
        <v>206</v>
      </c>
      <c r="E17" s="50" t="s">
        <v>208</v>
      </c>
      <c r="F17" s="47"/>
      <c r="G17" s="48"/>
    </row>
    <row r="18" spans="1:7" ht="36" hidden="1" x14ac:dyDescent="0.3">
      <c r="A18" s="59" t="s">
        <v>186</v>
      </c>
      <c r="B18" s="54" t="s">
        <v>39</v>
      </c>
      <c r="C18" s="54" t="s">
        <v>89</v>
      </c>
      <c r="D18" s="55" t="s">
        <v>90</v>
      </c>
      <c r="E18" s="63"/>
      <c r="F18" s="54"/>
      <c r="G18" s="64" t="s">
        <v>21</v>
      </c>
    </row>
    <row r="19" spans="1:7" ht="54" hidden="1" x14ac:dyDescent="0.3">
      <c r="A19" s="59" t="s">
        <v>187</v>
      </c>
      <c r="B19" s="54" t="s">
        <v>32</v>
      </c>
      <c r="C19" s="54" t="s">
        <v>79</v>
      </c>
      <c r="D19" s="55" t="s">
        <v>80</v>
      </c>
      <c r="E19" s="63"/>
      <c r="F19" s="54"/>
      <c r="G19" s="64" t="s">
        <v>21</v>
      </c>
    </row>
    <row r="20" spans="1:7" ht="36" hidden="1" x14ac:dyDescent="0.3">
      <c r="A20" s="59" t="s">
        <v>188</v>
      </c>
      <c r="B20" s="54" t="s">
        <v>32</v>
      </c>
      <c r="C20" s="54" t="s">
        <v>84</v>
      </c>
      <c r="D20" s="55" t="s">
        <v>85</v>
      </c>
      <c r="E20" s="63"/>
      <c r="F20" s="54"/>
      <c r="G20" s="64" t="s">
        <v>21</v>
      </c>
    </row>
    <row r="21" spans="1:7" ht="54" hidden="1" x14ac:dyDescent="0.3">
      <c r="A21" s="59" t="s">
        <v>189</v>
      </c>
      <c r="B21" s="54" t="s">
        <v>32</v>
      </c>
      <c r="C21" s="54" t="s">
        <v>87</v>
      </c>
      <c r="D21" s="55" t="s">
        <v>237</v>
      </c>
      <c r="E21" s="63"/>
      <c r="F21" s="54"/>
      <c r="G21" s="64" t="s">
        <v>21</v>
      </c>
    </row>
    <row r="22" spans="1:7" ht="36" hidden="1" x14ac:dyDescent="0.3">
      <c r="A22" s="59" t="s">
        <v>190</v>
      </c>
      <c r="B22" s="54" t="s">
        <v>18</v>
      </c>
      <c r="C22" s="54" t="s">
        <v>70</v>
      </c>
      <c r="D22" s="55" t="s">
        <v>71</v>
      </c>
      <c r="E22" s="63"/>
      <c r="F22" s="54"/>
      <c r="G22" s="64" t="s">
        <v>21</v>
      </c>
    </row>
    <row r="23" spans="1:7" ht="36" hidden="1" x14ac:dyDescent="0.3">
      <c r="A23" s="59" t="s">
        <v>191</v>
      </c>
      <c r="B23" s="51" t="s">
        <v>103</v>
      </c>
      <c r="C23" s="51" t="s">
        <v>112</v>
      </c>
      <c r="D23" s="52" t="s">
        <v>243</v>
      </c>
      <c r="E23" s="63"/>
      <c r="F23" s="51"/>
      <c r="G23" s="64" t="s">
        <v>21</v>
      </c>
    </row>
    <row r="24" spans="1:7" ht="36" hidden="1" x14ac:dyDescent="0.3">
      <c r="A24" s="59" t="s">
        <v>192</v>
      </c>
      <c r="B24" s="54" t="s">
        <v>103</v>
      </c>
      <c r="C24" s="54" t="s">
        <v>115</v>
      </c>
      <c r="D24" s="55" t="s">
        <v>116</v>
      </c>
      <c r="E24" s="63"/>
      <c r="F24" s="54"/>
      <c r="G24" s="64" t="s">
        <v>21</v>
      </c>
    </row>
    <row r="25" spans="1:7" ht="108" hidden="1" x14ac:dyDescent="0.3">
      <c r="A25" s="59" t="s">
        <v>193</v>
      </c>
      <c r="B25" s="51" t="s">
        <v>117</v>
      </c>
      <c r="C25" s="51" t="s">
        <v>118</v>
      </c>
      <c r="D25" s="52" t="s">
        <v>255</v>
      </c>
      <c r="E25" s="63"/>
      <c r="F25" s="51"/>
      <c r="G25" s="64" t="s">
        <v>21</v>
      </c>
    </row>
    <row r="26" spans="1:7" ht="198" hidden="1" x14ac:dyDescent="0.3">
      <c r="A26" s="59" t="s">
        <v>194</v>
      </c>
      <c r="B26" s="51" t="s">
        <v>117</v>
      </c>
      <c r="C26" s="51" t="s">
        <v>119</v>
      </c>
      <c r="D26" s="52" t="s">
        <v>231</v>
      </c>
      <c r="E26" s="63"/>
      <c r="F26" s="51"/>
      <c r="G26" s="64" t="s">
        <v>21</v>
      </c>
    </row>
    <row r="27" spans="1:7" ht="108" hidden="1" x14ac:dyDescent="0.3">
      <c r="A27" s="59" t="s">
        <v>195</v>
      </c>
      <c r="B27" s="54" t="s">
        <v>117</v>
      </c>
      <c r="C27" s="54" t="s">
        <v>120</v>
      </c>
      <c r="D27" s="66" t="s">
        <v>247</v>
      </c>
      <c r="E27" s="63"/>
      <c r="F27" s="54"/>
      <c r="G27" s="64" t="s">
        <v>21</v>
      </c>
    </row>
  </sheetData>
  <sheetProtection sort="0" autoFilter="0"/>
  <protectedRanges>
    <protectedRange sqref="F5:F11 F13:F17" name="Plage1"/>
    <protectedRange sqref="E5:E11 E13:E17" name="Plage1_1"/>
    <protectedRange sqref="F18 E12 E18:E27" name="Plage5"/>
    <protectedRange sqref="E12 E18:E27" name="Plage1_1_1"/>
    <protectedRange sqref="F18" name="Plage1_2"/>
    <protectedRange sqref="F19" name="Plage5_1"/>
    <protectedRange sqref="F19" name="Plage1_3"/>
    <protectedRange sqref="F20" name="Plage5_2"/>
    <protectedRange sqref="F20" name="Plage1_4"/>
    <protectedRange sqref="F21" name="Plage5_3"/>
    <protectedRange sqref="F21" name="Plage1_5"/>
    <protectedRange sqref="F22" name="Plage5_4"/>
    <protectedRange sqref="F22" name="Plage1_6"/>
    <protectedRange sqref="F12 F23:F24" name="Plage5_7"/>
    <protectedRange sqref="F12 F23:F24" name="Plage1_9"/>
    <protectedRange sqref="F25:F27" name="Plage5_8"/>
    <protectedRange sqref="F25:F27" name="Plage1_10"/>
  </protectedRanges>
  <mergeCells count="1">
    <mergeCell ref="A2:G2"/>
  </mergeCells>
  <phoneticPr fontId="1" type="noConversion"/>
  <conditionalFormatting sqref="G5:G6 F8:G11 F13:G17 B5:D11 E18:E27 G19:G27 B13:D24 F23:F24 B12:G12">
    <cfRule type="expression" dxfId="41" priority="55">
      <formula>$E5="OUI"</formula>
    </cfRule>
    <cfRule type="expression" dxfId="40" priority="56">
      <formula>$E5="NON"</formula>
    </cfRule>
  </conditionalFormatting>
  <conditionalFormatting sqref="B18:D22 F18:G18 B14:G17 F19:F22 E18:E27 E12 A12 G19:G27 G12 A5:G11 A13:G13 A14:A27">
    <cfRule type="expression" dxfId="39" priority="40">
      <formula>$E5="N/A"</formula>
    </cfRule>
    <cfRule type="expression" dxfId="38" priority="41">
      <formula>$E5="OUI"</formula>
    </cfRule>
    <cfRule type="expression" dxfId="37" priority="42">
      <formula>$E5="NON"</formula>
    </cfRule>
  </conditionalFormatting>
  <conditionalFormatting sqref="B18:D18 F18:G18">
    <cfRule type="expression" dxfId="36" priority="38">
      <formula>$E18="OUI"</formula>
    </cfRule>
    <cfRule type="expression" dxfId="35" priority="39">
      <formula>$E18="NON"</formula>
    </cfRule>
  </conditionalFormatting>
  <conditionalFormatting sqref="B19:D19 F19">
    <cfRule type="expression" dxfId="34" priority="35">
      <formula>$E19="OUI"</formula>
    </cfRule>
    <cfRule type="expression" dxfId="33" priority="36">
      <formula>$E19="NON"</formula>
    </cfRule>
  </conditionalFormatting>
  <conditionalFormatting sqref="B20:D20 F20">
    <cfRule type="expression" dxfId="32" priority="32">
      <formula>$E20="OUI"</formula>
    </cfRule>
    <cfRule type="expression" dxfId="31" priority="33">
      <formula>$E20="NON"</formula>
    </cfRule>
  </conditionalFormatting>
  <conditionalFormatting sqref="B20:D20 F20 B23:D24 B12:D12 F23:F24 F12">
    <cfRule type="expression" dxfId="30" priority="31">
      <formula>$E12="N/A"</formula>
    </cfRule>
  </conditionalFormatting>
  <conditionalFormatting sqref="B21:D21 F21">
    <cfRule type="expression" dxfId="29" priority="29">
      <formula>$E21="OUI"</formula>
    </cfRule>
    <cfRule type="expression" dxfId="28" priority="30">
      <formula>$E21="NON"</formula>
    </cfRule>
  </conditionalFormatting>
  <conditionalFormatting sqref="B21:D21 F21">
    <cfRule type="expression" dxfId="27" priority="28">
      <formula>$E21="N/A"</formula>
    </cfRule>
  </conditionalFormatting>
  <conditionalFormatting sqref="B22:D22 F22">
    <cfRule type="expression" dxfId="26" priority="26">
      <formula>$E22="OUI"</formula>
    </cfRule>
    <cfRule type="expression" dxfId="25" priority="27">
      <formula>$E22="NON"</formula>
    </cfRule>
  </conditionalFormatting>
  <conditionalFormatting sqref="B22:D22 F22">
    <cfRule type="expression" dxfId="24" priority="25">
      <formula>$E22="N/A"</formula>
    </cfRule>
  </conditionalFormatting>
  <conditionalFormatting sqref="B25:D27 F25:F27">
    <cfRule type="expression" dxfId="23" priority="14">
      <formula>$E25="OUI"</formula>
    </cfRule>
    <cfRule type="expression" dxfId="22" priority="15">
      <formula>$E25="NON"</formula>
    </cfRule>
  </conditionalFormatting>
  <conditionalFormatting sqref="B27 B25:D26 F25:F27">
    <cfRule type="expression" dxfId="21" priority="13">
      <formula>$E25="N/A"</formula>
    </cfRule>
  </conditionalFormatting>
  <conditionalFormatting sqref="C27:D27 F27">
    <cfRule type="expression" dxfId="20" priority="10">
      <formula>$E27="N/A"</formula>
    </cfRule>
    <cfRule type="expression" dxfId="19" priority="11">
      <formula>$E27="OUI"</formula>
    </cfRule>
    <cfRule type="expression" dxfId="18" priority="12">
      <formula>$E27="NON"</formula>
    </cfRule>
  </conditionalFormatting>
  <conditionalFormatting sqref="A17:G17">
    <cfRule type="expression" dxfId="17" priority="4">
      <formula>$E17="NON"</formula>
    </cfRule>
    <cfRule type="expression" dxfId="16" priority="5">
      <formula>$E17="OUI"</formula>
    </cfRule>
    <cfRule type="expression" dxfId="15" priority="6">
      <formula>$E17="N/A"</formula>
    </cfRule>
  </conditionalFormatting>
  <conditionalFormatting sqref="A13:G13">
    <cfRule type="expression" dxfId="14" priority="1">
      <formula>$E13="NON"</formula>
    </cfRule>
    <cfRule type="expression" dxfId="13" priority="2">
      <formula>$E13="OUI"</formula>
    </cfRule>
    <cfRule type="expression" dxfId="12" priority="3">
      <formula>$E13="N/A"</formula>
    </cfRule>
  </conditionalFormatting>
  <dataValidations count="1">
    <dataValidation type="list" allowBlank="1" showInputMessage="1" showErrorMessage="1" sqref="E5:E27" xr:uid="{00000000-0002-0000-0500-000000000000}">
      <formula1>"OUI,NON,N/A"</formula1>
    </dataValidation>
  </dataValidations>
  <pageMargins left="0.7" right="0.7" top="0.75" bottom="0.75" header="0.3" footer="0.3"/>
  <pageSetup paperSize="9" scale="45"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B11"/>
  <sheetViews>
    <sheetView workbookViewId="0">
      <selection activeCell="B4" sqref="B4"/>
    </sheetView>
  </sheetViews>
  <sheetFormatPr baseColWidth="10" defaultColWidth="11.44140625" defaultRowHeight="14.4" x14ac:dyDescent="0.3"/>
  <cols>
    <col min="1" max="1" width="29.44140625" customWidth="1"/>
    <col min="2" max="2" width="18.5546875" customWidth="1"/>
  </cols>
  <sheetData>
    <row r="1" spans="1:2" x14ac:dyDescent="0.3">
      <c r="A1" s="5" t="s">
        <v>196</v>
      </c>
      <c r="B1" s="6">
        <f>IF(COUNTIF(Tableau1[Notation],"NON")&gt;=6,0,1)</f>
        <v>1</v>
      </c>
    </row>
    <row r="2" spans="1:2" x14ac:dyDescent="0.3">
      <c r="A2" s="7" t="s">
        <v>197</v>
      </c>
      <c r="B2" s="8">
        <f>IF(COUNTIF(Tableau2[Notation],"NON")&gt;=6,0,1)</f>
        <v>1</v>
      </c>
    </row>
    <row r="3" spans="1:2" x14ac:dyDescent="0.3">
      <c r="A3" s="7" t="s">
        <v>198</v>
      </c>
      <c r="B3" s="8">
        <f>IF(COUNTIF(Tableau16[Notation],"NON")&gt;=6,0,1)</f>
        <v>1</v>
      </c>
    </row>
    <row r="4" spans="1:2" x14ac:dyDescent="0.3">
      <c r="A4" s="7" t="s">
        <v>199</v>
      </c>
      <c r="B4" s="8">
        <f>IF(COUNTIF(Tableau164[Notation],"NON")&gt;=6,0,1)</f>
        <v>1</v>
      </c>
    </row>
    <row r="5" spans="1:2" x14ac:dyDescent="0.3">
      <c r="A5" s="7"/>
      <c r="B5" s="8"/>
    </row>
    <row r="6" spans="1:2" x14ac:dyDescent="0.3">
      <c r="A6" s="7" t="s">
        <v>200</v>
      </c>
      <c r="B6" s="8">
        <f>IF(COUNTIFS(Tableau1[Notation],"NON",Tableau1[Gravité],"Haute")&gt;=1,0,1)</f>
        <v>1</v>
      </c>
    </row>
    <row r="7" spans="1:2" x14ac:dyDescent="0.3">
      <c r="A7" s="7" t="s">
        <v>201</v>
      </c>
      <c r="B7" s="8">
        <f>IF(COUNTIFS(Tableau2[Notation],"NON",Tableau2[Gravité],"Haute")&gt;=1,0,1)</f>
        <v>1</v>
      </c>
    </row>
    <row r="8" spans="1:2" x14ac:dyDescent="0.3">
      <c r="A8" s="7" t="s">
        <v>202</v>
      </c>
      <c r="B8" s="8">
        <f>IF(COUNTIFS(Tableau16[Notation],"NON",Tableau16[Gravité],"Haute")&gt;=1,0,1)</f>
        <v>1</v>
      </c>
    </row>
    <row r="9" spans="1:2" x14ac:dyDescent="0.3">
      <c r="A9" s="7" t="s">
        <v>203</v>
      </c>
      <c r="B9" s="8">
        <f>IF(COUNTIFS(Tableau164[Notation],"NON",Tableau164[Gravité],"Haute")&gt;=1,0,1)</f>
        <v>1</v>
      </c>
    </row>
    <row r="10" spans="1:2" x14ac:dyDescent="0.3">
      <c r="A10" s="7"/>
      <c r="B10" s="8"/>
    </row>
    <row r="11" spans="1:2" ht="15" thickBot="1" x14ac:dyDescent="0.35">
      <c r="A11" s="9" t="s">
        <v>204</v>
      </c>
      <c r="B11" s="10">
        <f>IF(COUNTIF('Feuille Calcul Resultat'!B1:B9,"0")&gt;=1,0,1)</f>
        <v>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M 2 L I V D A 3 x 5 m l A A A A 9 Q A A A B I A H A B D b 2 5 m a W c v U G F j a 2 F n Z S 5 4 b W w g o h g A K K A U A A A A A A A A A A A A A A A A A A A A A A A A A A A A h Y 8 x D o I w A E W v Q r r T l m o M k l I G E y d J j C b G t S k F G q G Y t l j u 5 u C R v I I Y R d 0 c / / t v + P 9 + v d F s a J v g I o 1 V n U 5 B B D E I p B Z d o X S V g t 6 V Y Q w y R r d c n H g l g 1 H W N h l s k Y L a u X O C k P c e + h n s T I U I x h E 6 5 p u 9 q G X L w U d W / + V Q a e u 4 F h I w e n i N Y Q Q u F z C e E 4 g p m h j N l f 7 2 Z J z 7 b H 8 g X f W N 6 4 1 k p Q n X O 4 q m S N H 7 A n s A U E s D B B Q A A g A I A D N i y 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z Y s h U K I p H u A 4 A A A A R A A A A E w A c A E Z v c m 1 1 b G F z L 1 N l Y 3 R p b 2 4 x L m 0 g o h g A K K A U A A A A A A A A A A A A A A A A A A A A A A A A A A A A K 0 5 N L s n M z 1 M I h t C G 1 g B Q S w E C L Q A U A A I A C A A z Y s h U M D f H m a U A A A D 1 A A A A E g A A A A A A A A A A A A A A A A A A A A A A Q 2 9 u Z m l n L 1 B h Y 2 t h Z 2 U u e G 1 s U E s B A i 0 A F A A C A A g A M 2 L I V A / K 6 a u k A A A A 6 Q A A A B M A A A A A A A A A A A A A A A A A 8 Q A A A F t D b 2 5 0 Z W 5 0 X 1 R 5 c G V z X S 5 4 b W x Q S w E C L Q A U A A I A C A A z Y s h 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q y y 7 a 5 y L E S n L 6 J I H j l j S A A A A A A C A A A A A A A D Z g A A w A A A A B A A A A D 6 p i 8 y 5 H r o H 6 n 3 q 6 0 I P W F K A A A A A A S A A A C g A A A A E A A A A G o P X r k P G / i r M O x G b M c v p T 1 Q A A A A G e 7 / a O x g X 2 f H T 8 a 0 M c 7 M C z 1 H k l z o W W h F N 1 U H N c B q X r C n d n U D n 7 b g x V T 9 D w B U Z 7 O Q Q R F J P M N p l Q w H k Z h u / Z Y H s W l j G U 3 N h i z 9 p D 3 4 g Q 4 T q c I U A A A A G U o g A / Q m M u 0 C m J y G 2 0 b w 1 O 4 Z + 0 o = < / D a t a M a s h u p > 
</file>

<file path=customXml/item2.xml><?xml version="1.0" encoding="utf-8"?>
<ct:contentTypeSchema xmlns:ct="http://schemas.microsoft.com/office/2006/metadata/contentType" xmlns:ma="http://schemas.microsoft.com/office/2006/metadata/properties/metaAttributes" ct:_="" ma:_="" ma:contentTypeName="Groups X - Document" ma:contentTypeID="0x0101002FECBCFE27A94FA4A49D56DA0627A7A70042CA300D7897404C91F4CCD58ABEE02C" ma:contentTypeVersion="24" ma:contentTypeDescription="Content type used in default document library in Groups for external groups (no extra fields for metadata provided)" ma:contentTypeScope="" ma:versionID="62c9c549cd2410e3d31b1b9d66dbdb9e">
  <xsd:schema xmlns:xsd="http://www.w3.org/2001/XMLSchema" xmlns:xs="http://www.w3.org/2001/XMLSchema" xmlns:p="http://schemas.microsoft.com/office/2006/metadata/properties" xmlns:ns1="http://schemas.microsoft.com/sharepoint/v3" xmlns:ns2="2b57ea28-9264-40e7-8ff8-606237f034b2" xmlns:ns3="eeaa061a-8b3e-4ec8-8807-90fede5be868" targetNamespace="http://schemas.microsoft.com/office/2006/metadata/properties" ma:root="true" ma:fieldsID="a8112ce68e439f4592bedef655335f86" ns1:_="" ns2:_="" ns3:_="">
    <xsd:import namespace="http://schemas.microsoft.com/sharepoint/v3"/>
    <xsd:import namespace="2b57ea28-9264-40e7-8ff8-606237f034b2"/>
    <xsd:import namespace="eeaa061a-8b3e-4ec8-8807-90fede5be868"/>
    <xsd:element name="properties">
      <xsd:complexType>
        <xsd:sequence>
          <xsd:element name="documentManagement">
            <xsd:complexType>
              <xsd:all>
                <xsd:element ref="ns1:Editor" minOccurs="0"/>
                <xsd:element ref="ns1:_UIVersionString" minOccurs="0"/>
                <xsd:element ref="ns2:WS_KM" minOccurs="0"/>
                <xsd:element ref="ns2:TaxKeywordTaxHTField" minOccurs="0"/>
                <xsd:element ref="ns2:TaxCatchAll" minOccurs="0"/>
                <xsd:element ref="ns2:TaxCatchAllLabel" minOccurs="0"/>
                <xsd:element ref="ns2:i51f003d86e044fa8787db0c1fd77971"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ditor" ma:index="1" nillable="true" ma:displayName="Modified By"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UIVersionString" ma:index="2" nillable="true" ma:displayName="Version" ma:internalName="_UIVersionString"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7ea28-9264-40e7-8ff8-606237f034b2" elementFormDefault="qualified">
    <xsd:import namespace="http://schemas.microsoft.com/office/2006/documentManagement/types"/>
    <xsd:import namespace="http://schemas.microsoft.com/office/infopath/2007/PartnerControls"/>
    <xsd:element name="WS_KM" ma:index="3" nillable="true" ma:displayName="KM" ma:default="0" ma:description="" ma:internalName="WS_KM">
      <xsd:simpleType>
        <xsd:restriction base="dms:Boolean"/>
      </xsd:simpleType>
    </xsd:element>
    <xsd:element name="TaxKeywordTaxHTField" ma:index="8" nillable="true" ma:taxonomy="true" ma:internalName="TaxKeywordTaxHTField" ma:taxonomyFieldName="TaxKeyword" ma:displayName="Enterprise Keywords" ma:fieldId="{23f27201-bee3-471e-b2e7-b64fd8b7ca38}" ma:taxonomyMulti="true" ma:sspId="f9efb03f-e9de-4143-b61f-0d56fef76e3e"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bc49d67d-e880-4e58-8c2b-9c0760b46f91}" ma:internalName="TaxCatchAll" ma:showField="CatchAllData" ma:web="2b57ea28-9264-40e7-8ff8-606237f034b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c49d67d-e880-4e58-8c2b-9c0760b46f91}" ma:internalName="TaxCatchAllLabel" ma:readOnly="true" ma:showField="CatchAllDataLabel" ma:web="2b57ea28-9264-40e7-8ff8-606237f034b2">
      <xsd:complexType>
        <xsd:complexContent>
          <xsd:extension base="dms:MultiChoiceLookup">
            <xsd:sequence>
              <xsd:element name="Value" type="dms:Lookup" maxOccurs="unbounded" minOccurs="0" nillable="true"/>
            </xsd:sequence>
          </xsd:extension>
        </xsd:complexContent>
      </xsd:complexType>
    </xsd:element>
    <xsd:element name="i51f003d86e044fa8787db0c1fd77971" ma:index="15" nillable="true" ma:taxonomy="true" ma:internalName="i51f003d86e044fa8787db0c1fd77971" ma:taxonomyFieldName="WSDocumentType" ma:displayName="Type de document" ma:fieldId="{251f003d-86e0-44fa-8787-db0c1fd77971}" ma:sspId="f9efb03f-e9de-4143-b61f-0d56fef76e3e" ma:termSetId="401140da-6a5d-431c-946b-19bb8ebb57bd" ma:anchorId="00000000-0000-0000-0000-000000000000" ma:open="fals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aa061a-8b3e-4ec8-8807-90fede5be868"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S_KM xmlns="2b57ea28-9264-40e7-8ff8-606237f034b2">false</WS_KM>
    <TaxKeywordTaxHTField xmlns="2b57ea28-9264-40e7-8ff8-606237f034b2">
      <Terms xmlns="http://schemas.microsoft.com/office/infopath/2007/PartnerControls"/>
    </TaxKeywordTaxHTField>
    <i51f003d86e044fa8787db0c1fd77971 xmlns="2b57ea28-9264-40e7-8ff8-606237f034b2">
      <Terms xmlns="http://schemas.microsoft.com/office/infopath/2007/PartnerControls"/>
    </i51f003d86e044fa8787db0c1fd77971>
    <TaxCatchAll xmlns="2b57ea28-9264-40e7-8ff8-606237f034b2" xsi:nil="true"/>
  </documentManagement>
</p:properties>
</file>

<file path=customXml/itemProps1.xml><?xml version="1.0" encoding="utf-8"?>
<ds:datastoreItem xmlns:ds="http://schemas.openxmlformats.org/officeDocument/2006/customXml" ds:itemID="{73228B7E-806D-430B-A481-2CF40ED46094}">
  <ds:schemaRefs>
    <ds:schemaRef ds:uri="http://schemas.microsoft.com/DataMashup"/>
  </ds:schemaRefs>
</ds:datastoreItem>
</file>

<file path=customXml/itemProps2.xml><?xml version="1.0" encoding="utf-8"?>
<ds:datastoreItem xmlns:ds="http://schemas.openxmlformats.org/officeDocument/2006/customXml" ds:itemID="{8B754DC2-EAAA-481C-B176-26351B923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b57ea28-9264-40e7-8ff8-606237f034b2"/>
    <ds:schemaRef ds:uri="eeaa061a-8b3e-4ec8-8807-90fede5be8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EA86EE-8085-4517-BA2E-5D4E0A7540AF}">
  <ds:schemaRefs>
    <ds:schemaRef ds:uri="http://schemas.microsoft.com/sharepoint/v3/contenttype/forms"/>
  </ds:schemaRefs>
</ds:datastoreItem>
</file>

<file path=customXml/itemProps4.xml><?xml version="1.0" encoding="utf-8"?>
<ds:datastoreItem xmlns:ds="http://schemas.openxmlformats.org/officeDocument/2006/customXml" ds:itemID="{80BD17C8-8B5B-4A0D-BE8B-3E04AC41BA0D}">
  <ds:schemaRefs>
    <ds:schemaRef ds:uri="http://schemas.microsoft.com/office/2006/documentManagement/types"/>
    <ds:schemaRef ds:uri="http://schemas.openxmlformats.org/package/2006/metadata/core-properties"/>
    <ds:schemaRef ds:uri="eeaa061a-8b3e-4ec8-8807-90fede5be868"/>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2b57ea28-9264-40e7-8ff8-606237f034b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4 - Génération PDF &amp; Signature</vt:lpstr>
      <vt:lpstr>1 - Résultat Formulaire</vt:lpstr>
      <vt:lpstr>2 - Base Commune</vt:lpstr>
      <vt:lpstr>3 - App Web</vt:lpstr>
      <vt:lpstr>3 - App Mobile</vt:lpstr>
      <vt:lpstr>3 - Client Lourd</vt:lpstr>
      <vt:lpstr>Feuille Calcul Resultat</vt:lpstr>
      <vt:lpstr>Lien</vt:lpstr>
      <vt:lpstr>NomDoc</vt:lpstr>
      <vt:lpstr>'2 - Base Commune'!Report</vt:lpstr>
      <vt:lpstr>'3 - App Mobile'!Report</vt:lpstr>
      <vt:lpstr>'3 - App Web'!Report</vt:lpstr>
      <vt:lpstr>'3 - Client Lourd'!Report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dc:creator>
  <cp:keywords/>
  <dc:description/>
  <cp:lastModifiedBy>Vincent CROISILE</cp:lastModifiedBy>
  <cp:revision/>
  <cp:lastPrinted>2023-07-31T12:39:54Z</cp:lastPrinted>
  <dcterms:created xsi:type="dcterms:W3CDTF">2022-06-08T08:43:51Z</dcterms:created>
  <dcterms:modified xsi:type="dcterms:W3CDTF">2023-10-18T17:47:06Z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0x0101002FECBCFE27A94FA4A49D56DA0627A7A70042CA300D7897404C91F4CCD58ABEE02C</vt:lpwstr>
  </property>
  <property fmtid="{D5CDD505-2E9C-101B-9397-08002B2CF9AE}" pid="3" name="TaxKeyword">
    <vt:lpwstr/>
  </property>
  <property fmtid="{D5CDD505-2E9C-101B-9397-08002B2CF9AE}" pid="4" name="WSDocumentType">
    <vt:lpwstr/>
  </property>
</Properties>
</file>