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Réalisation\Conseil\ASIP\ASIP-003 Contrat cadre CI SIS\ASIP-003-17(SI-MDPH)\Production\Specifications techniques\"/>
    </mc:Choice>
  </mc:AlternateContent>
  <bookViews>
    <workbookView xWindow="0" yWindow="0" windowWidth="28800" windowHeight="12030"/>
  </bookViews>
  <sheets>
    <sheet name="Flux 1 data" sheetId="1" r:id="rId1"/>
    <sheet name="Correspondance" sheetId="2" r:id="rId2"/>
    <sheet name="Structuration adresse" sheetId="3" r:id="rId3"/>
  </sheets>
  <definedNames>
    <definedName name="_xlnm._FilterDatabase" localSheetId="0" hidden="1">'Flux 1 data'!$A$6:$BI$398</definedName>
    <definedName name="Z_699983BF_FDB7_4CBC_A9EB_7580F018CA04_.wvu.FilterData" localSheetId="0" hidden="1">'Flux 1 data'!$A$6:$T$398</definedName>
  </definedNames>
  <calcPr calcId="162913"/>
  <customWorkbookViews>
    <customWorkbookView name="lgn - Affichage personnalisé" guid="{AF224E35-0A9A-4EF0-99A6-5CB24938C1B7}" mergeInterval="0" personalView="1" maximized="1" xWindow="-8" yWindow="-8" windowWidth="1696" windowHeight="1026" activeSheetId="1"/>
    <customWorkbookView name="Jérémie AUDIC - Affichage personnalisé" guid="{699983BF-FDB7-4CBC-A9EB-7580F018CA04}" mergeInterval="0" personalView="1" maximized="1" xWindow="135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09" i="1" l="1"/>
  <c r="P308" i="1"/>
  <c r="O309" i="1"/>
  <c r="O308" i="1"/>
  <c r="N309" i="1"/>
  <c r="N308" i="1"/>
  <c r="P281" i="1" l="1"/>
  <c r="P343" i="1"/>
  <c r="P341" i="1"/>
  <c r="P330" i="1"/>
  <c r="P210" i="1"/>
  <c r="P232" i="1"/>
  <c r="P196" i="1"/>
  <c r="P213" i="1"/>
  <c r="O213" i="1"/>
  <c r="N213" i="1"/>
  <c r="P212" i="1"/>
  <c r="O212" i="1"/>
  <c r="N212" i="1"/>
  <c r="P211" i="1"/>
  <c r="O211" i="1"/>
  <c r="N211" i="1"/>
  <c r="N210" i="1"/>
  <c r="O18" i="1" l="1"/>
  <c r="S229" i="1"/>
  <c r="S187" i="1"/>
  <c r="S190" i="1"/>
  <c r="S274" i="1"/>
  <c r="S268" i="1"/>
  <c r="S271" i="1"/>
  <c r="S277" i="1"/>
  <c r="S323" i="1"/>
  <c r="S326" i="1"/>
  <c r="S392" i="1"/>
  <c r="S388" i="1"/>
  <c r="S382" i="1"/>
  <c r="S379" i="1"/>
  <c r="S365" i="1"/>
  <c r="S359" i="1"/>
  <c r="S357" i="1"/>
  <c r="S349" i="1"/>
  <c r="S338" i="1"/>
  <c r="S335" i="1"/>
  <c r="S328" i="1"/>
  <c r="S313" i="1"/>
  <c r="S307" i="1"/>
  <c r="S302" i="1"/>
  <c r="S295" i="1"/>
  <c r="S294" i="1"/>
  <c r="S291" i="1"/>
  <c r="S281" i="1"/>
  <c r="S232" i="1"/>
  <c r="S215" i="1"/>
  <c r="S207" i="1"/>
  <c r="S206" i="1"/>
  <c r="S194" i="1"/>
  <c r="S185" i="1"/>
  <c r="S143" i="1"/>
  <c r="S129" i="1"/>
  <c r="S124" i="1"/>
  <c r="S122" i="1"/>
  <c r="S107" i="1"/>
  <c r="S97" i="1"/>
  <c r="S88" i="1"/>
  <c r="S79" i="1"/>
  <c r="S55" i="1"/>
  <c r="S53" i="1"/>
  <c r="S49" i="1"/>
  <c r="S32" i="1"/>
  <c r="S21" i="1"/>
  <c r="S16" i="1"/>
  <c r="P32" i="1"/>
  <c r="O32" i="1"/>
  <c r="N239" i="1"/>
  <c r="O239" i="1"/>
  <c r="P239" i="1"/>
  <c r="N240" i="1"/>
  <c r="O240" i="1"/>
  <c r="P240" i="1"/>
  <c r="N241" i="1"/>
  <c r="O241" i="1"/>
  <c r="P241" i="1"/>
  <c r="N242" i="1"/>
  <c r="O242" i="1"/>
  <c r="P242" i="1"/>
  <c r="N243" i="1"/>
  <c r="O243" i="1"/>
  <c r="P243" i="1"/>
  <c r="N244" i="1"/>
  <c r="O244" i="1"/>
  <c r="P244" i="1"/>
  <c r="N245" i="1"/>
  <c r="O245" i="1"/>
  <c r="P245" i="1"/>
  <c r="N246" i="1"/>
  <c r="O246" i="1"/>
  <c r="P246" i="1"/>
  <c r="N247" i="1"/>
  <c r="O247" i="1"/>
  <c r="P247" i="1"/>
  <c r="N248" i="1"/>
  <c r="O248" i="1"/>
  <c r="P248" i="1"/>
  <c r="N249" i="1"/>
  <c r="O249" i="1"/>
  <c r="P249" i="1"/>
  <c r="N250" i="1"/>
  <c r="O250" i="1"/>
  <c r="P250" i="1"/>
  <c r="N251" i="1"/>
  <c r="O251" i="1"/>
  <c r="P251" i="1"/>
  <c r="N252" i="1"/>
  <c r="O252" i="1"/>
  <c r="P252" i="1"/>
  <c r="N253" i="1"/>
  <c r="O253" i="1"/>
  <c r="P253" i="1"/>
  <c r="N254" i="1"/>
  <c r="O254" i="1"/>
  <c r="P254" i="1"/>
  <c r="N255" i="1"/>
  <c r="O255" i="1"/>
  <c r="P255" i="1"/>
  <c r="N256" i="1"/>
  <c r="O256" i="1"/>
  <c r="P256" i="1"/>
  <c r="N257" i="1"/>
  <c r="O257" i="1"/>
  <c r="P257" i="1"/>
  <c r="N258" i="1"/>
  <c r="O258" i="1"/>
  <c r="P258" i="1"/>
  <c r="N259" i="1"/>
  <c r="O259" i="1"/>
  <c r="P259" i="1"/>
  <c r="N260" i="1"/>
  <c r="O260" i="1"/>
  <c r="P260" i="1"/>
  <c r="N261" i="1"/>
  <c r="O261" i="1"/>
  <c r="P261" i="1"/>
  <c r="N262" i="1"/>
  <c r="O262" i="1"/>
  <c r="P262" i="1"/>
  <c r="N263" i="1"/>
  <c r="O263" i="1"/>
  <c r="P263" i="1"/>
  <c r="N264" i="1"/>
  <c r="O264" i="1"/>
  <c r="P264" i="1"/>
  <c r="N265" i="1"/>
  <c r="O265" i="1"/>
  <c r="P265" i="1"/>
  <c r="P23" i="1" l="1"/>
  <c r="O23" i="1"/>
  <c r="N23" i="1"/>
  <c r="N21" i="1"/>
  <c r="N32" i="1" l="1"/>
  <c r="P19" i="1"/>
  <c r="O19" i="1"/>
  <c r="N19" i="1"/>
  <c r="N20" i="1"/>
  <c r="N18" i="1"/>
  <c r="O9" i="1" l="1"/>
  <c r="O10" i="1"/>
  <c r="O11" i="1"/>
  <c r="O12" i="1"/>
  <c r="O13" i="1"/>
  <c r="O14" i="1"/>
  <c r="O15" i="1"/>
  <c r="P15" i="1"/>
  <c r="N14" i="1"/>
  <c r="N9" i="1"/>
  <c r="O34" i="1" l="1"/>
  <c r="O33" i="1"/>
  <c r="O17" i="1"/>
  <c r="O16" i="1"/>
  <c r="O8" i="1"/>
  <c r="O7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N8" i="1"/>
  <c r="P135" i="1" l="1"/>
  <c r="P136" i="1"/>
  <c r="P137" i="1"/>
  <c r="P138" i="1"/>
  <c r="P139" i="1"/>
  <c r="P140" i="1"/>
  <c r="O135" i="1"/>
  <c r="O136" i="1"/>
  <c r="O137" i="1"/>
  <c r="O138" i="1"/>
  <c r="O139" i="1"/>
  <c r="O140" i="1"/>
  <c r="N135" i="1"/>
  <c r="N136" i="1"/>
  <c r="N137" i="1"/>
  <c r="N138" i="1"/>
  <c r="N139" i="1"/>
  <c r="N140" i="1"/>
  <c r="N134" i="1"/>
  <c r="N141" i="1"/>
  <c r="N142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0" i="1" l="1"/>
  <c r="O21" i="1" l="1"/>
  <c r="P21" i="1"/>
  <c r="O20" i="1"/>
  <c r="P20" i="1"/>
  <c r="P66" i="1" l="1"/>
  <c r="O66" i="1"/>
  <c r="N66" i="1"/>
  <c r="I15" i="1"/>
  <c r="I11" i="1"/>
  <c r="N7" i="1" l="1"/>
  <c r="N11" i="1"/>
  <c r="N12" i="1"/>
  <c r="N13" i="1"/>
  <c r="N15" i="1"/>
  <c r="N16" i="1"/>
  <c r="N17" i="1"/>
  <c r="N33" i="1"/>
  <c r="N34" i="1"/>
  <c r="N35" i="1"/>
  <c r="N36" i="1"/>
  <c r="N37" i="1"/>
  <c r="N38" i="1"/>
  <c r="N39" i="1"/>
  <c r="N40" i="1"/>
  <c r="N41" i="1"/>
  <c r="N42" i="1"/>
  <c r="N43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4" i="1"/>
  <c r="N126" i="1"/>
  <c r="N127" i="1"/>
  <c r="N128" i="1"/>
  <c r="N129" i="1"/>
  <c r="N131" i="1"/>
  <c r="N132" i="1"/>
  <c r="N133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7" i="1"/>
  <c r="N189" i="1"/>
  <c r="N190" i="1"/>
  <c r="N192" i="1"/>
  <c r="N193" i="1"/>
  <c r="N194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1" i="1"/>
  <c r="N232" i="1"/>
  <c r="N234" i="1"/>
  <c r="N235" i="1"/>
  <c r="N236" i="1"/>
  <c r="N237" i="1"/>
  <c r="N238" i="1"/>
  <c r="N266" i="1"/>
  <c r="N267" i="1"/>
  <c r="N268" i="1"/>
  <c r="N270" i="1"/>
  <c r="N271" i="1"/>
  <c r="N273" i="1"/>
  <c r="N274" i="1"/>
  <c r="N276" i="1"/>
  <c r="N277" i="1"/>
  <c r="N279" i="1"/>
  <c r="N280" i="1"/>
  <c r="N281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5" i="1"/>
  <c r="N326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1" i="1"/>
  <c r="N382" i="1"/>
  <c r="N383" i="1"/>
  <c r="N384" i="1"/>
  <c r="N385" i="1"/>
  <c r="N386" i="1"/>
  <c r="N387" i="1"/>
  <c r="N388" i="1"/>
  <c r="N390" i="1"/>
  <c r="N391" i="1"/>
  <c r="N392" i="1"/>
  <c r="N394" i="1"/>
  <c r="N395" i="1"/>
  <c r="N396" i="1"/>
  <c r="N397" i="1"/>
  <c r="N398" i="1"/>
  <c r="P398" i="1" l="1"/>
  <c r="O398" i="1"/>
  <c r="P397" i="1"/>
  <c r="O397" i="1"/>
  <c r="P396" i="1"/>
  <c r="O396" i="1"/>
  <c r="P395" i="1"/>
  <c r="O395" i="1"/>
  <c r="P394" i="1"/>
  <c r="O394" i="1"/>
  <c r="P392" i="1"/>
  <c r="O392" i="1"/>
  <c r="P388" i="1"/>
  <c r="O388" i="1"/>
  <c r="P386" i="1"/>
  <c r="O386" i="1"/>
  <c r="P385" i="1"/>
  <c r="O385" i="1"/>
  <c r="P384" i="1"/>
  <c r="O384" i="1"/>
  <c r="P383" i="1"/>
  <c r="O383" i="1"/>
  <c r="P382" i="1"/>
  <c r="O382" i="1"/>
  <c r="P379" i="1"/>
  <c r="O379" i="1"/>
  <c r="P377" i="1"/>
  <c r="O377" i="1"/>
  <c r="P376" i="1"/>
  <c r="O376" i="1"/>
  <c r="P375" i="1"/>
  <c r="O375" i="1"/>
  <c r="P374" i="1"/>
  <c r="O374" i="1"/>
  <c r="P373" i="1"/>
  <c r="O373" i="1"/>
  <c r="P372" i="1"/>
  <c r="O372" i="1"/>
  <c r="P371" i="1"/>
  <c r="O371" i="1"/>
  <c r="P370" i="1"/>
  <c r="O370" i="1"/>
  <c r="P369" i="1"/>
  <c r="O369" i="1"/>
  <c r="P365" i="1"/>
  <c r="O365" i="1"/>
  <c r="P362" i="1"/>
  <c r="O362" i="1"/>
  <c r="P359" i="1"/>
  <c r="O359" i="1"/>
  <c r="P357" i="1"/>
  <c r="O357" i="1"/>
  <c r="P353" i="1"/>
  <c r="O353" i="1"/>
  <c r="P352" i="1"/>
  <c r="O352" i="1"/>
  <c r="P351" i="1"/>
  <c r="O351" i="1"/>
  <c r="P350" i="1"/>
  <c r="O350" i="1"/>
  <c r="P349" i="1"/>
  <c r="O349" i="1"/>
  <c r="P348" i="1"/>
  <c r="O348" i="1"/>
  <c r="P346" i="1"/>
  <c r="O346" i="1"/>
  <c r="P345" i="1"/>
  <c r="O345" i="1"/>
  <c r="P344" i="1"/>
  <c r="O344" i="1"/>
  <c r="P342" i="1"/>
  <c r="O342" i="1"/>
  <c r="P340" i="1"/>
  <c r="O340" i="1"/>
  <c r="P339" i="1"/>
  <c r="O339" i="1"/>
  <c r="P338" i="1"/>
  <c r="O338" i="1"/>
  <c r="P336" i="1"/>
  <c r="O336" i="1"/>
  <c r="P335" i="1"/>
  <c r="O335" i="1"/>
  <c r="P334" i="1"/>
  <c r="O334" i="1"/>
  <c r="P333" i="1"/>
  <c r="O333" i="1"/>
  <c r="P332" i="1"/>
  <c r="O332" i="1"/>
  <c r="P331" i="1"/>
  <c r="O331" i="1"/>
  <c r="P329" i="1"/>
  <c r="O329" i="1"/>
  <c r="P328" i="1"/>
  <c r="O328" i="1"/>
  <c r="P326" i="1"/>
  <c r="O326" i="1"/>
  <c r="P325" i="1"/>
  <c r="O325" i="1"/>
  <c r="P323" i="1"/>
  <c r="O323" i="1"/>
  <c r="P322" i="1"/>
  <c r="O322" i="1"/>
  <c r="P321" i="1"/>
  <c r="O321" i="1"/>
  <c r="P320" i="1"/>
  <c r="O320" i="1"/>
  <c r="P319" i="1"/>
  <c r="O319" i="1"/>
  <c r="P317" i="1"/>
  <c r="O317" i="1"/>
  <c r="P316" i="1"/>
  <c r="O316" i="1"/>
  <c r="P315" i="1"/>
  <c r="O315" i="1"/>
  <c r="P314" i="1"/>
  <c r="O314" i="1"/>
  <c r="P313" i="1"/>
  <c r="O313" i="1"/>
  <c r="P312" i="1"/>
  <c r="O312" i="1"/>
  <c r="P311" i="1"/>
  <c r="O311" i="1"/>
  <c r="P307" i="1"/>
  <c r="O307" i="1"/>
  <c r="P305" i="1"/>
  <c r="O305" i="1"/>
  <c r="P304" i="1"/>
  <c r="O304" i="1"/>
  <c r="P303" i="1"/>
  <c r="O303" i="1"/>
  <c r="P302" i="1"/>
  <c r="O302" i="1"/>
  <c r="P301" i="1"/>
  <c r="O301" i="1"/>
  <c r="P300" i="1"/>
  <c r="O300" i="1"/>
  <c r="P299" i="1"/>
  <c r="O299" i="1"/>
  <c r="P298" i="1"/>
  <c r="O298" i="1"/>
  <c r="P297" i="1"/>
  <c r="O297" i="1"/>
  <c r="P296" i="1"/>
  <c r="O296" i="1"/>
  <c r="P295" i="1"/>
  <c r="O295" i="1"/>
  <c r="P294" i="1"/>
  <c r="O294" i="1"/>
  <c r="P293" i="1"/>
  <c r="O293" i="1"/>
  <c r="P292" i="1"/>
  <c r="O292" i="1"/>
  <c r="P291" i="1"/>
  <c r="O291" i="1"/>
  <c r="P287" i="1"/>
  <c r="O287" i="1"/>
  <c r="P286" i="1"/>
  <c r="O286" i="1"/>
  <c r="P285" i="1"/>
  <c r="O285" i="1"/>
  <c r="P284" i="1"/>
  <c r="O284" i="1"/>
  <c r="P283" i="1"/>
  <c r="O283" i="1"/>
  <c r="O281" i="1"/>
  <c r="P277" i="1"/>
  <c r="O277" i="1"/>
  <c r="P274" i="1"/>
  <c r="O274" i="1"/>
  <c r="P271" i="1"/>
  <c r="O271" i="1"/>
  <c r="P268" i="1"/>
  <c r="O268" i="1"/>
  <c r="P238" i="1"/>
  <c r="O238" i="1"/>
  <c r="P236" i="1"/>
  <c r="O236" i="1"/>
  <c r="P235" i="1"/>
  <c r="O235" i="1"/>
  <c r="O232" i="1"/>
  <c r="P229" i="1"/>
  <c r="O229" i="1"/>
  <c r="P227" i="1"/>
  <c r="O227" i="1"/>
  <c r="P226" i="1"/>
  <c r="O226" i="1"/>
  <c r="P224" i="1"/>
  <c r="O224" i="1"/>
  <c r="P223" i="1"/>
  <c r="O223" i="1"/>
  <c r="P222" i="1"/>
  <c r="O222" i="1"/>
  <c r="P221" i="1"/>
  <c r="O221" i="1"/>
  <c r="P220" i="1"/>
  <c r="O220" i="1"/>
  <c r="P219" i="1"/>
  <c r="O219" i="1"/>
  <c r="P217" i="1"/>
  <c r="O217" i="1"/>
  <c r="P216" i="1"/>
  <c r="O216" i="1"/>
  <c r="P215" i="1"/>
  <c r="O215" i="1"/>
  <c r="P209" i="1"/>
  <c r="O209" i="1"/>
  <c r="P208" i="1"/>
  <c r="O208" i="1"/>
  <c r="P207" i="1"/>
  <c r="O207" i="1"/>
  <c r="P206" i="1"/>
  <c r="O206" i="1"/>
  <c r="P202" i="1"/>
  <c r="O202" i="1"/>
  <c r="P200" i="1"/>
  <c r="O200" i="1"/>
  <c r="P199" i="1"/>
  <c r="O199" i="1"/>
  <c r="P198" i="1"/>
  <c r="O198" i="1"/>
  <c r="P197" i="1"/>
  <c r="O197" i="1"/>
  <c r="P194" i="1"/>
  <c r="O194" i="1"/>
  <c r="P190" i="1"/>
  <c r="O190" i="1"/>
  <c r="P189" i="1"/>
  <c r="O189" i="1"/>
  <c r="P187" i="1"/>
  <c r="O187" i="1"/>
  <c r="P185" i="1"/>
  <c r="O185" i="1"/>
  <c r="P182" i="1"/>
  <c r="O182" i="1"/>
  <c r="P181" i="1"/>
  <c r="O181" i="1"/>
  <c r="P180" i="1"/>
  <c r="O180" i="1"/>
  <c r="P179" i="1"/>
  <c r="O179" i="1"/>
  <c r="P178" i="1"/>
  <c r="O178" i="1"/>
  <c r="P176" i="1"/>
  <c r="O176" i="1"/>
  <c r="P175" i="1"/>
  <c r="O175" i="1"/>
  <c r="P174" i="1"/>
  <c r="O174" i="1"/>
  <c r="P173" i="1"/>
  <c r="O173" i="1"/>
  <c r="P159" i="1"/>
  <c r="O159" i="1"/>
  <c r="P158" i="1"/>
  <c r="O158" i="1"/>
  <c r="P157" i="1"/>
  <c r="O157" i="1"/>
  <c r="P156" i="1"/>
  <c r="O156" i="1"/>
  <c r="P155" i="1"/>
  <c r="O155" i="1"/>
  <c r="P154" i="1"/>
  <c r="O154" i="1"/>
  <c r="P153" i="1"/>
  <c r="O153" i="1"/>
  <c r="P152" i="1"/>
  <c r="O152" i="1"/>
  <c r="P151" i="1"/>
  <c r="O151" i="1"/>
  <c r="P150" i="1"/>
  <c r="O150" i="1"/>
  <c r="P149" i="1"/>
  <c r="O149" i="1"/>
  <c r="P148" i="1"/>
  <c r="O148" i="1"/>
  <c r="P147" i="1"/>
  <c r="O147" i="1"/>
  <c r="P146" i="1"/>
  <c r="O146" i="1"/>
  <c r="P145" i="1"/>
  <c r="O145" i="1"/>
  <c r="P144" i="1"/>
  <c r="O144" i="1"/>
  <c r="P143" i="1"/>
  <c r="O143" i="1"/>
  <c r="P142" i="1"/>
  <c r="O142" i="1"/>
  <c r="P141" i="1"/>
  <c r="O141" i="1"/>
  <c r="P134" i="1"/>
  <c r="O134" i="1"/>
  <c r="P132" i="1"/>
  <c r="O132" i="1"/>
  <c r="P131" i="1"/>
  <c r="O131" i="1"/>
  <c r="P129" i="1"/>
  <c r="O129" i="1"/>
  <c r="P128" i="1"/>
  <c r="O128" i="1"/>
  <c r="P127" i="1"/>
  <c r="O127" i="1"/>
  <c r="P126" i="1"/>
  <c r="O126" i="1"/>
  <c r="P124" i="1"/>
  <c r="O124" i="1"/>
  <c r="P122" i="1"/>
  <c r="O122" i="1"/>
  <c r="P118" i="1"/>
  <c r="O118" i="1"/>
  <c r="P117" i="1"/>
  <c r="O117" i="1"/>
  <c r="P116" i="1"/>
  <c r="O116" i="1"/>
  <c r="P115" i="1"/>
  <c r="O115" i="1"/>
  <c r="P114" i="1"/>
  <c r="O114" i="1"/>
  <c r="P111" i="1"/>
  <c r="O111" i="1"/>
  <c r="P110" i="1"/>
  <c r="O110" i="1"/>
  <c r="P109" i="1"/>
  <c r="O109" i="1"/>
  <c r="P108" i="1"/>
  <c r="O108" i="1"/>
  <c r="P107" i="1"/>
  <c r="O107" i="1"/>
  <c r="P104" i="1"/>
  <c r="O104" i="1"/>
  <c r="P103" i="1"/>
  <c r="O103" i="1"/>
  <c r="P102" i="1"/>
  <c r="O102" i="1"/>
  <c r="P101" i="1"/>
  <c r="O101" i="1"/>
  <c r="P100" i="1"/>
  <c r="O100" i="1"/>
  <c r="P99" i="1"/>
  <c r="O99" i="1"/>
  <c r="P98" i="1"/>
  <c r="O98" i="1"/>
  <c r="P97" i="1"/>
  <c r="O97" i="1"/>
  <c r="P95" i="1"/>
  <c r="O95" i="1"/>
  <c r="P94" i="1"/>
  <c r="O94" i="1"/>
  <c r="P93" i="1"/>
  <c r="O93" i="1"/>
  <c r="P92" i="1"/>
  <c r="O92" i="1"/>
  <c r="P91" i="1"/>
  <c r="O91" i="1"/>
  <c r="P90" i="1"/>
  <c r="O90" i="1"/>
  <c r="P89" i="1"/>
  <c r="O89" i="1"/>
  <c r="P88" i="1"/>
  <c r="O88" i="1"/>
  <c r="P85" i="1"/>
  <c r="O85" i="1"/>
  <c r="P84" i="1"/>
  <c r="O84" i="1"/>
  <c r="P83" i="1"/>
  <c r="O83" i="1"/>
  <c r="P82" i="1"/>
  <c r="O82" i="1"/>
  <c r="P81" i="1"/>
  <c r="O81" i="1"/>
  <c r="P80" i="1"/>
  <c r="O80" i="1"/>
  <c r="P79" i="1"/>
  <c r="O79" i="1"/>
  <c r="P76" i="1"/>
  <c r="O76" i="1"/>
  <c r="P75" i="1"/>
  <c r="O75" i="1"/>
  <c r="P74" i="1"/>
  <c r="O74" i="1"/>
  <c r="P73" i="1"/>
  <c r="O73" i="1"/>
  <c r="P72" i="1"/>
  <c r="O72" i="1"/>
  <c r="P71" i="1"/>
  <c r="O71" i="1"/>
  <c r="P70" i="1"/>
  <c r="O70" i="1"/>
  <c r="P69" i="1"/>
  <c r="O69" i="1"/>
  <c r="P67" i="1"/>
  <c r="O67" i="1"/>
  <c r="P65" i="1"/>
  <c r="O65" i="1"/>
  <c r="P64" i="1"/>
  <c r="O64" i="1"/>
  <c r="P63" i="1"/>
  <c r="O63" i="1"/>
  <c r="P62" i="1"/>
  <c r="O62" i="1"/>
  <c r="P61" i="1"/>
  <c r="O61" i="1"/>
  <c r="P60" i="1"/>
  <c r="O60" i="1"/>
  <c r="P57" i="1"/>
  <c r="O57" i="1"/>
  <c r="P56" i="1"/>
  <c r="O56" i="1"/>
  <c r="P55" i="1"/>
  <c r="O55" i="1"/>
  <c r="P54" i="1"/>
  <c r="O54" i="1"/>
  <c r="P53" i="1"/>
  <c r="O53" i="1"/>
  <c r="P52" i="1"/>
  <c r="O52" i="1"/>
  <c r="P51" i="1"/>
  <c r="O51" i="1"/>
  <c r="P49" i="1"/>
  <c r="O49" i="1"/>
  <c r="P48" i="1"/>
  <c r="O48" i="1"/>
  <c r="P47" i="1"/>
  <c r="O47" i="1"/>
  <c r="P46" i="1"/>
  <c r="O46" i="1"/>
  <c r="P45" i="1"/>
  <c r="O45" i="1"/>
  <c r="P44" i="1"/>
  <c r="O44" i="1"/>
  <c r="P43" i="1"/>
  <c r="O43" i="1"/>
  <c r="P42" i="1"/>
  <c r="O42" i="1"/>
  <c r="P41" i="1"/>
  <c r="O41" i="1"/>
  <c r="P40" i="1"/>
  <c r="O40" i="1"/>
  <c r="P39" i="1"/>
  <c r="O39" i="1"/>
  <c r="P38" i="1"/>
  <c r="O38" i="1"/>
  <c r="P37" i="1"/>
  <c r="O37" i="1"/>
  <c r="P36" i="1"/>
  <c r="O36" i="1"/>
  <c r="P17" i="1"/>
  <c r="P16" i="1"/>
</calcChain>
</file>

<file path=xl/sharedStrings.xml><?xml version="1.0" encoding="utf-8"?>
<sst xmlns="http://schemas.openxmlformats.org/spreadsheetml/2006/main" count="3787" uniqueCount="574">
  <si>
    <t>Type d'information</t>
  </si>
  <si>
    <t>Règle de gestion</t>
  </si>
  <si>
    <t>Catégorie</t>
  </si>
  <si>
    <t>Sous-catégorie</t>
  </si>
  <si>
    <t>Attribut</t>
  </si>
  <si>
    <t>Occurrence</t>
  </si>
  <si>
    <t>MappingFHIR</t>
  </si>
  <si>
    <t>Générales</t>
  </si>
  <si>
    <t>text affiché à l'écran</t>
  </si>
  <si>
    <t>required</t>
  </si>
  <si>
    <t>repeats</t>
  </si>
  <si>
    <t>readonly</t>
  </si>
  <si>
    <t>maxLength</t>
  </si>
  <si>
    <t>answervalueset</t>
  </si>
  <si>
    <t>commentaire (règles d'implémentation du FHIR )</t>
  </si>
  <si>
    <t>Identifiant dossier de demandes</t>
  </si>
  <si>
    <t>Identifiant technique dossier</t>
  </si>
  <si>
    <t>format : chaine de xx caractères maximum</t>
  </si>
  <si>
    <t>string</t>
  </si>
  <si>
    <t>Nouveau dossier</t>
  </si>
  <si>
    <t>OUI/NON</t>
  </si>
  <si>
    <t>identifiant MDPH du dossier en cas de complément</t>
  </si>
  <si>
    <t>0 ou 1</t>
  </si>
  <si>
    <t>Dossier existant autre MDPH</t>
  </si>
  <si>
    <t>Dossier existant</t>
  </si>
  <si>
    <t>Département MDPH (code)</t>
  </si>
  <si>
    <t>integer</t>
  </si>
  <si>
    <t>N° dossier</t>
  </si>
  <si>
    <t>Identité bénéficiaire</t>
  </si>
  <si>
    <t>Données identité</t>
  </si>
  <si>
    <t>Sexe</t>
  </si>
  <si>
    <t>Nom d'époux</t>
  </si>
  <si>
    <t>Nom d'usage</t>
  </si>
  <si>
    <t>Prénoms</t>
  </si>
  <si>
    <t>Date de naissance</t>
  </si>
  <si>
    <t>Date</t>
  </si>
  <si>
    <t>date</t>
  </si>
  <si>
    <t>Nationalité</t>
  </si>
  <si>
    <t>choice</t>
  </si>
  <si>
    <t>Localité de naissance</t>
  </si>
  <si>
    <t>Département de naissance (code)</t>
  </si>
  <si>
    <t>Département de naissance</t>
  </si>
  <si>
    <t>Pays de naissance</t>
  </si>
  <si>
    <t>Adresse bénéficiaire</t>
  </si>
  <si>
    <t>Adresse</t>
  </si>
  <si>
    <t>Téléphone</t>
  </si>
  <si>
    <t>Adresse email</t>
  </si>
  <si>
    <t>Mode communication</t>
  </si>
  <si>
    <t>1 à 4</t>
  </si>
  <si>
    <t>Organisme</t>
  </si>
  <si>
    <t>Domicile auprès d'un organisme</t>
  </si>
  <si>
    <t xml:space="preserve">Adresse de l'organisme </t>
  </si>
  <si>
    <t>Organisme payeur prestations familiales/RSA</t>
  </si>
  <si>
    <t>N° allocataire</t>
  </si>
  <si>
    <t>Pour les matricules allocataires Caf, le numéro est sur 7 chiffres
Pour les matricules allocataires Msa, le numéro est sur 15 caractères</t>
  </si>
  <si>
    <t>Organisme d'assurance maladie</t>
  </si>
  <si>
    <t>open-choice</t>
  </si>
  <si>
    <t xml:space="preserve">Votre numéro de Sécurité Sociale </t>
  </si>
  <si>
    <t>format : chaine de 15 caractères maximum</t>
  </si>
  <si>
    <t xml:space="preserve">Numéro de Sécurité Sociale de l’enfant </t>
  </si>
  <si>
    <t>Parents</t>
  </si>
  <si>
    <t>Exerce autorité parentale</t>
  </si>
  <si>
    <t>Civilité</t>
  </si>
  <si>
    <t>Nom</t>
  </si>
  <si>
    <t>Adresse autorité parentale 1</t>
  </si>
  <si>
    <t>Adresse autorité parentale 2</t>
  </si>
  <si>
    <t>Aide dans la démarche</t>
  </si>
  <si>
    <t>Type d'aidant</t>
  </si>
  <si>
    <t>Nom association</t>
  </si>
  <si>
    <t>Nom personne</t>
  </si>
  <si>
    <t>Prénom personne</t>
  </si>
  <si>
    <t>Adresse aidant</t>
  </si>
  <si>
    <t>Mesure de protection</t>
  </si>
  <si>
    <t>Mesure de protection 1</t>
  </si>
  <si>
    <t>Type de mesure de protection</t>
  </si>
  <si>
    <t>Nom organisme</t>
  </si>
  <si>
    <t>Adresse mesure protection 1</t>
  </si>
  <si>
    <t>Mesure de protection 2</t>
  </si>
  <si>
    <t>Adresse mesure protection 2</t>
  </si>
  <si>
    <t>Traitement rapide demande</t>
  </si>
  <si>
    <t>situation nécessitant un traitement rapide</t>
  </si>
  <si>
    <t>0 à 6</t>
  </si>
  <si>
    <t>Date entrée prévue</t>
  </si>
  <si>
    <t>Explication difficulté</t>
  </si>
  <si>
    <t>Droits concernés si risque de rupture de droit</t>
  </si>
  <si>
    <t>0 ou n</t>
  </si>
  <si>
    <t>Informations générales</t>
  </si>
  <si>
    <t>Difficultés certificat médical</t>
  </si>
  <si>
    <t>Explications difficultés</t>
  </si>
  <si>
    <t>Accord échanges données avec partenaires</t>
  </si>
  <si>
    <t>Souhait procédure simplifiée</t>
  </si>
  <si>
    <t>Vie quotidienne</t>
  </si>
  <si>
    <t>group</t>
  </si>
  <si>
    <t>Situation vie quotidienne</t>
  </si>
  <si>
    <t>Description</t>
  </si>
  <si>
    <t>Situation</t>
  </si>
  <si>
    <t xml:space="preserve">Autre situation </t>
  </si>
  <si>
    <t>Lieu de vie</t>
  </si>
  <si>
    <t>Autre lieu de vie</t>
  </si>
  <si>
    <t>Nom ESMS</t>
  </si>
  <si>
    <t>Type ESMS</t>
  </si>
  <si>
    <t>Accident</t>
  </si>
  <si>
    <t>Précision accident</t>
  </si>
  <si>
    <t>Demande indeminsation aboutie</t>
  </si>
  <si>
    <t>Organisme indemnisation</t>
  </si>
  <si>
    <t>Aides financières et ressources</t>
  </si>
  <si>
    <t>Perception AAH</t>
  </si>
  <si>
    <t>Perception RSA</t>
  </si>
  <si>
    <t>Perception allocation chômage</t>
  </si>
  <si>
    <t>Perception ASS</t>
  </si>
  <si>
    <t>0 à N</t>
  </si>
  <si>
    <t>Perception revenu d'activité</t>
  </si>
  <si>
    <t>Perception revenu issu d'une activité en ESAT</t>
  </si>
  <si>
    <t>Perception Indemnités journalières</t>
  </si>
  <si>
    <t>Date début perception indemnités journalières</t>
  </si>
  <si>
    <t>Date fin perception indemnités journalières</t>
  </si>
  <si>
    <t xml:space="preserve">Type pension invalidité </t>
  </si>
  <si>
    <t>Date début pension invalidité</t>
  </si>
  <si>
    <t>Autre pension de ce type</t>
  </si>
  <si>
    <t>Autre pension de ce type (précision)</t>
  </si>
  <si>
    <t>Majoration tierce personne</t>
  </si>
  <si>
    <t>Allocation supplémentaire d'invalidté</t>
  </si>
  <si>
    <t>Rente d'accident ou maladie professionnelle</t>
  </si>
  <si>
    <t>Prestation complémentaire de recours à tierce personne</t>
  </si>
  <si>
    <t>Retraite pour inaptitude dans la fonction publique ou retraite anticipée</t>
  </si>
  <si>
    <t>Date début retraite anticipée</t>
  </si>
  <si>
    <t>Taux d'IPP (%)</t>
  </si>
  <si>
    <t>format : numérique (3 caractères)</t>
  </si>
  <si>
    <t>Pension de retraite</t>
  </si>
  <si>
    <t>Date début retraite</t>
  </si>
  <si>
    <t>Bénéficiaire ASPA</t>
  </si>
  <si>
    <t>Demande pension de retraite</t>
  </si>
  <si>
    <t>Bénéficiaire APA</t>
  </si>
  <si>
    <t>Aide technique, matériel ou équipement</t>
  </si>
  <si>
    <t>Aménagement de logement</t>
  </si>
  <si>
    <t>Aménagement de véhicule</t>
  </si>
  <si>
    <t>Aide animalière</t>
  </si>
  <si>
    <t>Aides techniques</t>
  </si>
  <si>
    <t>Aides techniques - précisions</t>
  </si>
  <si>
    <t>Autre aide technique</t>
  </si>
  <si>
    <t>Autre aide technique - précisions</t>
  </si>
  <si>
    <t>Aide à la personne</t>
  </si>
  <si>
    <t>Aide à la personne - famille</t>
  </si>
  <si>
    <t>Aide à la personne - professionnel de soins à domicile</t>
  </si>
  <si>
    <t>Aide à la personne - accompagnement médico-social</t>
  </si>
  <si>
    <t>Aide à la personne - autre</t>
  </si>
  <si>
    <t>Aide à la personne - autre - précisions</t>
  </si>
  <si>
    <t>Renoncement emploi dû au handicap de l'enfant</t>
  </si>
  <si>
    <t>boolean</t>
  </si>
  <si>
    <t>Nombre d'heures rémunérées emploi tierce personne (par semaine)</t>
  </si>
  <si>
    <t>format : numérique (2 caractères)</t>
  </si>
  <si>
    <t>Nombre d'heures rémunérées emploi tierce personne (par an si emploi non régulier)</t>
  </si>
  <si>
    <t>format : numérique (4 caractères)</t>
  </si>
  <si>
    <t>Quotité travail temps partiel (%)</t>
  </si>
  <si>
    <t>Frais engagés</t>
  </si>
  <si>
    <t>Fréquence frais engagés</t>
  </si>
  <si>
    <t>Montant total</t>
  </si>
  <si>
    <t>format : numérique ( xxx caractères)</t>
  </si>
  <si>
    <t>decimal</t>
  </si>
  <si>
    <t>format : numérique (xxx caractères)</t>
  </si>
  <si>
    <t>Précisions</t>
  </si>
  <si>
    <t>Besoins dans la vie quotidienne</t>
  </si>
  <si>
    <t>Besoin aide vie quotidienne</t>
  </si>
  <si>
    <t>Besoin aide mobilité</t>
  </si>
  <si>
    <t>Autre besoins aide mobilité - précisions</t>
  </si>
  <si>
    <t xml:space="preserve">Utilisation transport adaptés locaux </t>
  </si>
  <si>
    <t>Besoins - aide vie sociale</t>
  </si>
  <si>
    <t>Autre besoin pour la vie sociale - précision</t>
  </si>
  <si>
    <t>Attentes dans la vie quotidienne</t>
  </si>
  <si>
    <t>Souhaits</t>
  </si>
  <si>
    <t>Souhait - Autre - précisions</t>
  </si>
  <si>
    <t>Adresse ESMS</t>
  </si>
  <si>
    <t>Contact avec l'ESMS</t>
  </si>
  <si>
    <t>Autres renseignements</t>
  </si>
  <si>
    <t>Vie scolaire ou étudiante</t>
  </si>
  <si>
    <t>Situation scolaire</t>
  </si>
  <si>
    <t>Scolarité</t>
  </si>
  <si>
    <t>Type de scolarisation</t>
  </si>
  <si>
    <t>Milieu de scolarisation</t>
  </si>
  <si>
    <t xml:space="preserve">Nom établissement </t>
  </si>
  <si>
    <t>Adresse établissement</t>
  </si>
  <si>
    <t>Date entrée établissement</t>
  </si>
  <si>
    <t>Internat - Frais intégralement pris en charge</t>
  </si>
  <si>
    <t>Non scolarisation</t>
  </si>
  <si>
    <t>Motif de non scolarisation</t>
  </si>
  <si>
    <t>Date scolariation future</t>
  </si>
  <si>
    <t>Autre motif de non scolarisation - précision</t>
  </si>
  <si>
    <t>Etudiant ou apprentissage</t>
  </si>
  <si>
    <t>Type d'étude</t>
  </si>
  <si>
    <t>Diplôme(s) obtenu(s)</t>
  </si>
  <si>
    <t>Diplôme(s) préparés(s)</t>
  </si>
  <si>
    <t>Nom établissement</t>
  </si>
  <si>
    <t>Date début étude ou apprentissage</t>
  </si>
  <si>
    <t>Année(s)</t>
  </si>
  <si>
    <t>Etablissement</t>
  </si>
  <si>
    <t>Accompagnement ou soins</t>
  </si>
  <si>
    <t>Type d'accompagnement et soins</t>
  </si>
  <si>
    <t>Autres soins - Précisions</t>
  </si>
  <si>
    <t>Adaptation conditions matérielles</t>
  </si>
  <si>
    <t>Adaptation - Autre - Précisions</t>
  </si>
  <si>
    <t>Aide humaine aux élèves handicapés</t>
  </si>
  <si>
    <t>Aide humaine - Précisions</t>
  </si>
  <si>
    <t>Emploi du temps</t>
  </si>
  <si>
    <t>Lundi - Midi</t>
  </si>
  <si>
    <t>Lundi - Après-midi</t>
  </si>
  <si>
    <t>Lundi - Soirée/nuit</t>
  </si>
  <si>
    <t>Mardi - Matinée</t>
  </si>
  <si>
    <t>Mardi - Midi</t>
  </si>
  <si>
    <t>Mardi - Après-midi</t>
  </si>
  <si>
    <t>Mardi - Soirée/nuit</t>
  </si>
  <si>
    <t>Mercredi - Matinée</t>
  </si>
  <si>
    <t>Mercredi - Midi</t>
  </si>
  <si>
    <t>Mercredi - Après-midi</t>
  </si>
  <si>
    <t>Mercredi - Soirée/nuit</t>
  </si>
  <si>
    <t>Jeudi - Matinée</t>
  </si>
  <si>
    <t>Jeudi - Midi</t>
  </si>
  <si>
    <t>Jeudi - Après-midi</t>
  </si>
  <si>
    <t>Jeudi - Soirée/nuit</t>
  </si>
  <si>
    <t>Vendredi - Matinée</t>
  </si>
  <si>
    <t>Vendredi - Midi</t>
  </si>
  <si>
    <t>Vendredi - Après-midi</t>
  </si>
  <si>
    <t>Vendredi - Soirée/nuit</t>
  </si>
  <si>
    <t>Samedi - Matinée</t>
  </si>
  <si>
    <t>Samedi - Midi</t>
  </si>
  <si>
    <t>Samedi - Après-midi</t>
  </si>
  <si>
    <t>Samedi - Soirée/nuit</t>
  </si>
  <si>
    <t>Dimanche - Matinée</t>
  </si>
  <si>
    <t>Dimanche - Midi</t>
  </si>
  <si>
    <t>Dimanche - Après-midi</t>
  </si>
  <si>
    <t>Dimanche - Soirée/nuit</t>
  </si>
  <si>
    <t>Besoins vie scolaire ou étudiante</t>
  </si>
  <si>
    <t>Besoins apprentissage</t>
  </si>
  <si>
    <t>Besoin d'apprentissage</t>
  </si>
  <si>
    <t>Autres besoins apprentissage - Précisions</t>
  </si>
  <si>
    <t>Besoins pour communiquer</t>
  </si>
  <si>
    <t>Besoin de communication</t>
  </si>
  <si>
    <t>Autre besoin pour communiquer - Précisions</t>
  </si>
  <si>
    <t>Besoins pour l'entretien personnel</t>
  </si>
  <si>
    <t>Besoin entretien personnel</t>
  </si>
  <si>
    <t>Autres besoins pour l'entretien personnel - Précisions</t>
  </si>
  <si>
    <t>Besoins mobilité</t>
  </si>
  <si>
    <t>Besoin mobilité</t>
  </si>
  <si>
    <t>Autre bessoin pour se déplacer - Précisions</t>
  </si>
  <si>
    <t>Attentes en matière de vie scolaire / périscolaire / étudiante</t>
  </si>
  <si>
    <t>Autres souhaits - Précisions</t>
  </si>
  <si>
    <t>Nom établissement scolaire identifié</t>
  </si>
  <si>
    <t>Contact établi avec établissement</t>
  </si>
  <si>
    <t xml:space="preserve">Autres renseignements importants </t>
  </si>
  <si>
    <t>Situation professionnelle</t>
  </si>
  <si>
    <t>Emploi</t>
  </si>
  <si>
    <t>Déjà travaillé</t>
  </si>
  <si>
    <t>Date début emploi</t>
  </si>
  <si>
    <t>Milieu de l'emploi</t>
  </si>
  <si>
    <t>Type d'emploi</t>
  </si>
  <si>
    <t>Nom employeur</t>
  </si>
  <si>
    <t xml:space="preserve">Adresse employeur </t>
  </si>
  <si>
    <t>Rémunéré</t>
  </si>
  <si>
    <t>Régime travailleur indépendant</t>
  </si>
  <si>
    <t>Libellé emploi</t>
  </si>
  <si>
    <t>Temps de travail</t>
  </si>
  <si>
    <t>Emploi adapté au handicap</t>
  </si>
  <si>
    <t>Précisions si non adapté</t>
  </si>
  <si>
    <t>Difficultés liées au handicap</t>
  </si>
  <si>
    <t>Accompagnement pour conserver l'emploi</t>
  </si>
  <si>
    <t>Améliorations sur poste de travail</t>
  </si>
  <si>
    <t>Améliorations sur poste de travail - Précisions</t>
  </si>
  <si>
    <t>Arrêt de travail</t>
  </si>
  <si>
    <t>Date début AT</t>
  </si>
  <si>
    <t>Motif arrêt (si arrêt)</t>
  </si>
  <si>
    <t>Rencontre  avec un professionnel du service social de votre caisse de retraite</t>
  </si>
  <si>
    <t>Date rencontre professionnel</t>
  </si>
  <si>
    <t>Rencontre avec le médecin de santé au travail en visite de pré-reprise</t>
  </si>
  <si>
    <t>Date rencontre médecin</t>
  </si>
  <si>
    <t>Sans emploi</t>
  </si>
  <si>
    <t>Vous êtes sans emploi</t>
  </si>
  <si>
    <t>Date début sans emploi</t>
  </si>
  <si>
    <t>Raisons absence d'emploi</t>
  </si>
  <si>
    <t>Formation continue - Précisions</t>
  </si>
  <si>
    <t>Date début situation</t>
  </si>
  <si>
    <t xml:space="preserve">Accompagnement vers l'emploi réalisé </t>
  </si>
  <si>
    <t>Autre accompganement - Précisions</t>
  </si>
  <si>
    <t>Bénéfices prestations</t>
  </si>
  <si>
    <t>0 à 2</t>
  </si>
  <si>
    <t>Reconnaissance RQTH ou orientation professionnelle valant RQTH</t>
  </si>
  <si>
    <t>0 à 1</t>
  </si>
  <si>
    <t>Année poste</t>
  </si>
  <si>
    <t>Durée poste</t>
  </si>
  <si>
    <t>Intitulé poste</t>
  </si>
  <si>
    <t>Nom entreprise poste</t>
  </si>
  <si>
    <t>Durée temps de travail poste</t>
  </si>
  <si>
    <t>Motif fin activité poste</t>
  </si>
  <si>
    <t>Qualification</t>
  </si>
  <si>
    <t>Niveau de qualification</t>
  </si>
  <si>
    <t>Dernière classe fréquentée</t>
  </si>
  <si>
    <t>Bilan de compétences</t>
  </si>
  <si>
    <t>Formation</t>
  </si>
  <si>
    <t>0 à n</t>
  </si>
  <si>
    <t>Diplôme</t>
  </si>
  <si>
    <t>Année obtention diplôme</t>
  </si>
  <si>
    <t>Domaine diplôme</t>
  </si>
  <si>
    <t>Projet professionnel</t>
  </si>
  <si>
    <t>Définition projet</t>
  </si>
  <si>
    <t>Présence soutien</t>
  </si>
  <si>
    <t>0 à 5</t>
  </si>
  <si>
    <t>Nom structure identifiée</t>
  </si>
  <si>
    <t>Adresse structure identifiée</t>
  </si>
  <si>
    <t>Contact pris avec la structure</t>
  </si>
  <si>
    <t>Autres renseignements importants</t>
  </si>
  <si>
    <t>Droits et prestations demandés</t>
  </si>
  <si>
    <t>Demandes relatives à la vie quotidienne</t>
  </si>
  <si>
    <t>Bénéficiaire de moins de 20 ans</t>
  </si>
  <si>
    <t>Bénéficiaire de plus de 20 ans</t>
  </si>
  <si>
    <t>Demandes relatives à la vie scolaire</t>
  </si>
  <si>
    <t>Parcours de scolarisation</t>
  </si>
  <si>
    <t>Demandes relatives au travail, à l'emploi et à la formation</t>
  </si>
  <si>
    <t>Demandes relatives à l'emploi</t>
  </si>
  <si>
    <t>Vie aidant familial</t>
  </si>
  <si>
    <t>Situation et besoins aidant</t>
  </si>
  <si>
    <t>Identité aidant</t>
  </si>
  <si>
    <t>Nom aidant</t>
  </si>
  <si>
    <t>Prénom aidant</t>
  </si>
  <si>
    <t>Date de naissance aidant</t>
  </si>
  <si>
    <t>Lien avec la personne en situation de handicap</t>
  </si>
  <si>
    <t>Même lieu de vie</t>
  </si>
  <si>
    <t>Date début même lieu de vie</t>
  </si>
  <si>
    <t>Actuellement employé</t>
  </si>
  <si>
    <t>Réduction d'activité liée à la prise en charge de la personne aidée</t>
  </si>
  <si>
    <t>Nature de l'aide</t>
  </si>
  <si>
    <t>Autre aide - Précisions</t>
  </si>
  <si>
    <t>Accompagnement aidant</t>
  </si>
  <si>
    <t>Type accompagnant aidant</t>
  </si>
  <si>
    <t>0 à 3</t>
  </si>
  <si>
    <t>Soutien dans la démarche</t>
  </si>
  <si>
    <t>Précision soutien</t>
  </si>
  <si>
    <t>Solution en cas d'empêchement</t>
  </si>
  <si>
    <t>Précision solution</t>
  </si>
  <si>
    <t>Situation prochaine</t>
  </si>
  <si>
    <t>Autre situation - Précisions</t>
  </si>
  <si>
    <t>Attentes de l'aidant familial</t>
  </si>
  <si>
    <t>Autre attente - Précisions</t>
  </si>
  <si>
    <t>Service ou structure identifié</t>
  </si>
  <si>
    <t>Souhait connaissance dispositif pour aidant</t>
  </si>
  <si>
    <t>Souhait connaissance dispositif pour personne  aidée</t>
  </si>
  <si>
    <t>Autres renseignements vie aidant</t>
  </si>
  <si>
    <t>true</t>
  </si>
  <si>
    <t>false</t>
  </si>
  <si>
    <t>-</t>
  </si>
  <si>
    <t>0 ou N</t>
  </si>
  <si>
    <t>Nom de naissance</t>
  </si>
  <si>
    <t>Ressource FHIR</t>
  </si>
  <si>
    <t>Questionnaire</t>
  </si>
  <si>
    <t>Item</t>
  </si>
  <si>
    <t>CodeableConcept</t>
  </si>
  <si>
    <t>item</t>
  </si>
  <si>
    <t>gender</t>
  </si>
  <si>
    <t>birthDate</t>
  </si>
  <si>
    <t>code</t>
  </si>
  <si>
    <t>telecom</t>
  </si>
  <si>
    <t>linkid (uniquement pour la ressource Questionnaire)</t>
  </si>
  <si>
    <t>identifier</t>
  </si>
  <si>
    <t>name</t>
  </si>
  <si>
    <t xml:space="preserve">patient-birthplace 
</t>
  </si>
  <si>
    <t>address</t>
  </si>
  <si>
    <t>extension</t>
  </si>
  <si>
    <t>patient-nationality</t>
  </si>
  <si>
    <t>Address.state</t>
  </si>
  <si>
    <t>Address.country</t>
  </si>
  <si>
    <t>patient-nationality.code</t>
  </si>
  <si>
    <t>contactPoint.value (system = phone)</t>
  </si>
  <si>
    <t xml:space="preserve">Lien entre les ressources </t>
  </si>
  <si>
    <t>N/A</t>
  </si>
  <si>
    <t>Identifier</t>
  </si>
  <si>
    <t>Identifier.value</t>
  </si>
  <si>
    <t>prefix</t>
  </si>
  <si>
    <t>family</t>
  </si>
  <si>
    <t>given</t>
  </si>
  <si>
    <t>ContactPoint.value (system = "phone")</t>
  </si>
  <si>
    <t>Identité du demandeur</t>
  </si>
  <si>
    <t>Données identité demandeur</t>
  </si>
  <si>
    <t>Type de demandeur</t>
  </si>
  <si>
    <t>Raison sociale</t>
  </si>
  <si>
    <t>birthdate</t>
  </si>
  <si>
    <t>Adresse demandeur</t>
  </si>
  <si>
    <t>Eléments  parents</t>
  </si>
  <si>
    <t>Type des éléments parents</t>
  </si>
  <si>
    <t>Eléments fils</t>
  </si>
  <si>
    <t>Type des éléments fils</t>
  </si>
  <si>
    <t>Address.city</t>
  </si>
  <si>
    <t>FrAddress</t>
  </si>
  <si>
    <t>FrContactPoint</t>
  </si>
  <si>
    <t>FrPatient</t>
  </si>
  <si>
    <t xml:space="preserve">Pourquoi "exerce autorité parentale ?" Si  "parent 1 ou représentant légal 1" 
est renseignée alors pas besoin de préciser qu'il exerce une autorité parentale </t>
  </si>
  <si>
    <t>Parents ou représentant légaux</t>
  </si>
  <si>
    <t>Parent 1 ou représentant légal 1</t>
  </si>
  <si>
    <t>Parent 2 ou représentant légal 2</t>
  </si>
  <si>
    <t>RelatedPerson</t>
  </si>
  <si>
    <t>QuestionnaireResponse.contained</t>
  </si>
  <si>
    <t>Eléments techniques</t>
  </si>
  <si>
    <t>Lien entre les ressources</t>
  </si>
  <si>
    <t>Eléments métiers</t>
  </si>
  <si>
    <t>Permet d'identifier
 le minimum et 
maximum de réponses posibles pour chaque attribut</t>
  </si>
  <si>
    <t xml:space="preserve">Correspond aux grandes parties du formulaire </t>
  </si>
  <si>
    <t>Chaque grande partie du formulaire est divisée en plusieurs catégories d'information</t>
  </si>
  <si>
    <t>Les attributs 
représentes les 
éléments à renseigner 
dans le formulaire</t>
  </si>
  <si>
    <t>Chaque catégorie d'information est aussi divisée en sous-catégorie</t>
  </si>
  <si>
    <t>Ressources FHIR
 associées à 
l'étude métier</t>
  </si>
  <si>
    <t>Eléments principaux 
identifiés pour 
chaque type d'information, 
catégorie, sous-catégorie 
et attribut</t>
  </si>
  <si>
    <t>Règles de gestions 
définissant le 
type de réponse 
attendu pour 
chaque attribut</t>
  </si>
  <si>
    <t>Type associé pour 
chaque élément 
parent (string, booléen…etc)</t>
  </si>
  <si>
    <t>Certains attributs métier peuvent être asociés à des éléments fils (ces derniers dépendent de l'architecture de la ressource FHIR)</t>
  </si>
  <si>
    <t>Type associé pour 
chaque élément 
fils (string, booléen…etc)</t>
  </si>
  <si>
    <t>linkid</t>
  </si>
  <si>
    <t>Identifiant utilisé pour chaque
 attribut du formulaire, permettant par la suite à la ressource QuestionnaireResponse de venir faire le lien avec ces id pour y associer une réponse</t>
  </si>
  <si>
    <t>Commentaires permettant de 
décrire les liens entre les ressources si nécessaire</t>
  </si>
  <si>
    <t>Correspond aux intitulés
 de chaque item 
du Questionnaire</t>
  </si>
  <si>
    <t>Indique si la réponse 
à la question 
est obligatoire ou non (en fonction de l'occurrence précisée)</t>
  </si>
  <si>
    <t>Indique si plusieurs 
réponses sont possibles ou non (en fonction de l'occurrence)</t>
  </si>
  <si>
    <t>Indique si l'élément 
est en lecture 
seule (pas de 
modification possible)</t>
  </si>
  <si>
    <t>Indique le nombre 
de caractère maximum 
autorisé pour chaque répponse</t>
  </si>
  <si>
    <t>JDV associés 
aux éléments</t>
  </si>
  <si>
    <t>HumanName</t>
  </si>
  <si>
    <t>ContactPoint</t>
  </si>
  <si>
    <t>FrHumanName</t>
  </si>
  <si>
    <t>HumanName.given</t>
  </si>
  <si>
    <t>ContactPoint.value (system = phone)</t>
  </si>
  <si>
    <t>ContactPoint.value (system = email)</t>
  </si>
  <si>
    <t xml:space="preserve">HumanName.family (use = maiden)  </t>
  </si>
  <si>
    <t>HumanName.family (use = usual)</t>
  </si>
  <si>
    <t xml:space="preserve">FrHumanName.family ( name.use = maiden )  </t>
  </si>
  <si>
    <t>FrHumanName.family ( use = usual )</t>
  </si>
  <si>
    <t>FrHumanName.given</t>
  </si>
  <si>
    <t>contactPoint.value (system = email)</t>
  </si>
  <si>
    <t>ContactPoint.value (system = "email")</t>
  </si>
  <si>
    <t>Nomenclature : DEPARTEMENT</t>
  </si>
  <si>
    <t>Nomenclature : TYPE_DEMANDEUR</t>
  </si>
  <si>
    <t>Nomenclature : SEXE</t>
  </si>
  <si>
    <t>Nomenclature : MOD_COMM</t>
  </si>
  <si>
    <t>Nomenclature : NAT</t>
  </si>
  <si>
    <t>Nomenclature : COMMUNE</t>
  </si>
  <si>
    <t>Nomenclature : PAYS</t>
  </si>
  <si>
    <t>Nomenclature : ORG_PREST_FAM</t>
  </si>
  <si>
    <t>Nomenclature : CODE_REGIME</t>
  </si>
  <si>
    <t>Nomenclature : CIVILITE</t>
  </si>
  <si>
    <t>Nomenclature : AIDANT_DEM</t>
  </si>
  <si>
    <t>Nomenclature : TYPE_MES_PROTEC</t>
  </si>
  <si>
    <t>Nomenclature : TTT_RAP</t>
  </si>
  <si>
    <t>Nomenclature : SIT_VIE_QUOT</t>
  </si>
  <si>
    <t>Nomenclature : LIEU_VIE</t>
  </si>
  <si>
    <t>Nomenclature : ACCIDENT</t>
  </si>
  <si>
    <t>Nomenclature : TYPE_PEN_INVALID</t>
  </si>
  <si>
    <t>Nomenclature :  BES_AIDE_VIE_QUOT</t>
  </si>
  <si>
    <t>Nomenclature :  BES_VIE_SOC</t>
  </si>
  <si>
    <t>Nomenclature :  BES_SOU_VIE_QUOT</t>
  </si>
  <si>
    <t>Nomenclature :  TYPE_SCOL</t>
  </si>
  <si>
    <t>Nomenclature :  MIL_SCOL</t>
  </si>
  <si>
    <t>Nomenclature :  MOTIF_NON_SCOL</t>
  </si>
  <si>
    <t>Nomenclature :  SOINS</t>
  </si>
  <si>
    <t>Nomenclature :  ADAPT_COND_MAT</t>
  </si>
  <si>
    <t>Nomenclature :  BES_SCOLARITE</t>
  </si>
  <si>
    <t>Nomenclature :  BES_COMM</t>
  </si>
  <si>
    <t>Nomenclature :  BES_ENT_PERSO</t>
  </si>
  <si>
    <t>Nomenclature :  BES_MOBIL</t>
  </si>
  <si>
    <t>Nomenclature :  SOU_VIE_SCOL</t>
  </si>
  <si>
    <t>Nomenclature : SITU_PROF</t>
  </si>
  <si>
    <t>Nomenclature : MILIEU_EMPLOI</t>
  </si>
  <si>
    <t>Nomenclature : TYPE_EMPLOI</t>
  </si>
  <si>
    <t>Nomenclature : TEMPS_TRAV</t>
  </si>
  <si>
    <t>Nomenclature : ACC_CONSERV_EMPLOI</t>
  </si>
  <si>
    <t>Nomenclature : MOTIF_AT</t>
  </si>
  <si>
    <t>Nomenclature : SITU_SS_EMPLOI</t>
  </si>
  <si>
    <t>Nomenclature : ACC_EMPLOI</t>
  </si>
  <si>
    <t>Nomenclature : BENEF_PRESTA</t>
  </si>
  <si>
    <t>Nomenclature : DUREE_TT</t>
  </si>
  <si>
    <t>Nomenclature : NIV_QUALIF</t>
  </si>
  <si>
    <t>Nomenclature : PRES_SOUTIEN</t>
  </si>
  <si>
    <t>Nature aide apportée</t>
  </si>
  <si>
    <t>Nomenclature : NAT_AID_APP</t>
  </si>
  <si>
    <t>Nomenclature : TYP_ACC_AID</t>
  </si>
  <si>
    <t>Nomenclature : SITU_PROC</t>
  </si>
  <si>
    <t>Nomenclature : ATT_AID_FAM</t>
  </si>
  <si>
    <t>Demande</t>
  </si>
  <si>
    <t>Nomenclature : DEM_VIE_QUOT_ENFANT</t>
  </si>
  <si>
    <t>Nomenclature : DEM_VIE_QUOT_ADULTE</t>
  </si>
  <si>
    <t>Nomenclature : DEM_EMPLOI</t>
  </si>
  <si>
    <t>Cardinalité</t>
  </si>
  <si>
    <t>Nomenclature</t>
  </si>
  <si>
    <t>numéro de voie</t>
  </si>
  <si>
    <t>libellé type voie</t>
  </si>
  <si>
    <t>libellé de voie</t>
  </si>
  <si>
    <t>complément_1 adresse</t>
  </si>
  <si>
    <t>complément_2 adresse</t>
  </si>
  <si>
    <t>mentions spéciales de distribution</t>
  </si>
  <si>
    <t>code postal</t>
  </si>
  <si>
    <t>INSEE</t>
  </si>
  <si>
    <t>numéro commune</t>
  </si>
  <si>
    <t>0  ou 1</t>
  </si>
  <si>
    <t xml:space="preserve"> INSEE</t>
  </si>
  <si>
    <t>localité</t>
  </si>
  <si>
    <t>pays</t>
  </si>
  <si>
    <t>Date d'échéance du droit concerné</t>
  </si>
  <si>
    <t>Autre besoins aide vie quotidienneé - précisions</t>
  </si>
  <si>
    <t>Lundi - Matinée</t>
  </si>
  <si>
    <t>Structure fils</t>
  </si>
  <si>
    <t>Type du parent</t>
  </si>
  <si>
    <t>Type du fils</t>
  </si>
  <si>
    <t>Structure  parent</t>
  </si>
  <si>
    <t>Nomenclature :  BES_AIDE_MOB</t>
  </si>
  <si>
    <t>FrHumanName.family (name.use = official)</t>
  </si>
  <si>
    <t>HumanName.family  (name.use = official)</t>
  </si>
  <si>
    <t>Etablissements</t>
  </si>
  <si>
    <t>Mapping FrAddress</t>
  </si>
  <si>
    <t>line</t>
  </si>
  <si>
    <t>postalCode</t>
  </si>
  <si>
    <t>inseeCode</t>
  </si>
  <si>
    <t>https://simplifier.net/frenchprofiledfhirar/fraddress</t>
  </si>
  <si>
    <t>city</t>
  </si>
  <si>
    <t>country</t>
  </si>
  <si>
    <t>https://www.hl7.org/fhir/datatypes.html#Address</t>
  </si>
  <si>
    <t>valeur si vide</t>
  </si>
  <si>
    <t>na</t>
  </si>
  <si>
    <t>NB : l'ordre des champs "line" est important.</t>
  </si>
  <si>
    <t>Certification exactitude informations</t>
  </si>
  <si>
    <t>Frais liés au handicap et restant à charge</t>
  </si>
  <si>
    <t>Montant remboursé</t>
  </si>
  <si>
    <t>Identification ESMS</t>
  </si>
  <si>
    <t>Autre milieu de scolarisation - Précisions</t>
  </si>
  <si>
    <t>Parcours étudiant ou apprentissage</t>
  </si>
  <si>
    <t>Adresse établissement scolaire identifié</t>
  </si>
  <si>
    <t>Raisons non prise de contact enseignant référent</t>
  </si>
  <si>
    <t>Parcours professionnel</t>
  </si>
  <si>
    <t>JDV_JXX-CodeRegime</t>
  </si>
  <si>
    <t>JDV_JXX-AidantDemarche</t>
  </si>
  <si>
    <t>JDV_JXX-SituationTraitementRapide</t>
  </si>
  <si>
    <t>JDV_JXX-SituationVieQuotidienne</t>
  </si>
  <si>
    <t>JDV_JXX-LieuVie</t>
  </si>
  <si>
    <t>JDV_JXX-Accident</t>
  </si>
  <si>
    <t>JDV_JXX-TypePensionInvalidite</t>
  </si>
  <si>
    <t>JDV_JXX-BesoinAideVieQuotidienne</t>
  </si>
  <si>
    <t>JDV_JXX-BesoinMobilite</t>
  </si>
  <si>
    <t>JDV_JXX-BesoinAideVieSociale</t>
  </si>
  <si>
    <t>JDV_JXX-SouhaitsVieQuotidienne</t>
  </si>
  <si>
    <t>JDV_JXX-TypeScolarisation</t>
  </si>
  <si>
    <t>JDV_JXX-MilieuScolarisation</t>
  </si>
  <si>
    <t>JDV_JXX-MotifNonScolarisation</t>
  </si>
  <si>
    <t>JDV_JXX-GenreSoins</t>
  </si>
  <si>
    <t>JDV_JXX-AdaptationConditionsMaterielles</t>
  </si>
  <si>
    <t>JDV_JXX-BesoinScolarite</t>
  </si>
  <si>
    <t>JDV_JXX-BesoinCommunication</t>
  </si>
  <si>
    <t>JDV_JXX-SouhaitsVieScolaire</t>
  </si>
  <si>
    <t>JDV_JXX-SituationProfessionnelle</t>
  </si>
  <si>
    <t>JDV_JXX-MilieuEmploi</t>
  </si>
  <si>
    <t>JDV_JXX-TypeEmploi</t>
  </si>
  <si>
    <t>JDV_JXX-TempsTravail</t>
  </si>
  <si>
    <t>JDV_JXX-AccompagnementConservationEmploi</t>
  </si>
  <si>
    <t>JDV_JXX-MotifArretTravail</t>
  </si>
  <si>
    <t>JDV_JXX-SituationSansEmploi</t>
  </si>
  <si>
    <t>JDV_JXX-AccompagnementVersEmploi</t>
  </si>
  <si>
    <t>JDV_JXX-BeneficesPrestations</t>
  </si>
  <si>
    <t>JDV_JXX-NiveauQualification</t>
  </si>
  <si>
    <t>JDV_JXX-PresenceSoutien</t>
  </si>
  <si>
    <t>JDV_JXX-DemandeVieQuotEnfant</t>
  </si>
  <si>
    <t>JDV_JXX-DemandeVieQuotAdulte</t>
  </si>
  <si>
    <t>JDV_JXX-DemandeEmploi</t>
  </si>
  <si>
    <t>JDV_JXX-NatureAideApportee</t>
  </si>
  <si>
    <t>JDV_JXX-TypeAccompagnementAidant</t>
  </si>
  <si>
    <t>JDV_JXX-SituationProchaine</t>
  </si>
  <si>
    <t>JDV_JXX-AttenteAidantFamilial</t>
  </si>
  <si>
    <t>JDV_JXX-Departement</t>
  </si>
  <si>
    <t>JDV_JXX-BesoinEntretienPersonnel</t>
  </si>
  <si>
    <t>JDV_JXX-TypeDemandeur</t>
  </si>
  <si>
    <t>JDV_JXX-ModeCommunication</t>
  </si>
  <si>
    <t>JDV_JXX-OrganismePayeur</t>
  </si>
  <si>
    <t>JDV_JXX-ProtectionJuridique</t>
  </si>
  <si>
    <t>JDV_JXX-BesoinAideMobilite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</si>
</sst>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4D8A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70C0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trike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4D8A00"/>
        <bgColor indexed="64"/>
      </patternFill>
    </fill>
    <fill>
      <patternFill patternType="solid">
        <fgColor rgb="FFBFE10C"/>
        <bgColor indexed="64"/>
      </patternFill>
    </fill>
    <fill>
      <patternFill patternType="solid">
        <fgColor rgb="FFAACE7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B2CC9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2" tint="-9.9978637043366805E-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rgb="FF4D8A00"/>
      </right>
      <top style="medium">
        <color indexed="64"/>
      </top>
      <bottom style="hair">
        <color rgb="FF4D8A00"/>
      </bottom>
      <diagonal/>
    </border>
    <border>
      <left/>
      <right/>
      <top style="medium">
        <color indexed="64"/>
      </top>
      <bottom style="hair">
        <color rgb="FF4D8A00"/>
      </bottom>
      <diagonal/>
    </border>
    <border>
      <left/>
      <right style="hair">
        <color rgb="FF4D8A00"/>
      </right>
      <top style="medium">
        <color indexed="64"/>
      </top>
      <bottom style="hair">
        <color rgb="FF4D8A00"/>
      </bottom>
      <diagonal/>
    </border>
    <border>
      <left style="hair">
        <color rgb="FF4D8A00"/>
      </left>
      <right/>
      <top style="medium">
        <color indexed="64"/>
      </top>
      <bottom style="hair">
        <color rgb="FF4D8A00"/>
      </bottom>
      <diagonal/>
    </border>
    <border>
      <left style="medium">
        <color indexed="64"/>
      </left>
      <right style="hair">
        <color rgb="FF4D8A00"/>
      </right>
      <top style="hair">
        <color rgb="FF4D8A00"/>
      </top>
      <bottom style="hair">
        <color rgb="FF4D8A00"/>
      </bottom>
      <diagonal/>
    </border>
    <border>
      <left style="hair">
        <color rgb="FF4D8A00"/>
      </left>
      <right style="hair">
        <color rgb="FF4D8A00"/>
      </right>
      <top style="hair">
        <color rgb="FF4D8A00"/>
      </top>
      <bottom style="hair">
        <color rgb="FF4D8A00"/>
      </bottom>
      <diagonal/>
    </border>
    <border>
      <left style="hair">
        <color rgb="FF4D8A00"/>
      </left>
      <right/>
      <top style="hair">
        <color rgb="FF4D8A00"/>
      </top>
      <bottom style="hair">
        <color rgb="FF4D8A00"/>
      </bottom>
      <diagonal/>
    </border>
    <border>
      <left style="medium">
        <color indexed="64"/>
      </left>
      <right style="hair">
        <color rgb="FF4D8A00"/>
      </right>
      <top style="hair">
        <color rgb="FF4D8A00"/>
      </top>
      <bottom/>
      <diagonal/>
    </border>
    <border>
      <left style="hair">
        <color rgb="FF4D8A00"/>
      </left>
      <right style="hair">
        <color rgb="FF4D8A00"/>
      </right>
      <top style="hair">
        <color rgb="FF4D8A00"/>
      </top>
      <bottom/>
      <diagonal/>
    </border>
    <border>
      <left style="hair">
        <color rgb="FF4D8A00"/>
      </left>
      <right/>
      <top style="hair">
        <color rgb="FF4D8A00"/>
      </top>
      <bottom/>
      <diagonal/>
    </border>
    <border>
      <left style="medium">
        <color indexed="64"/>
      </left>
      <right style="hair">
        <color rgb="FF4D8A00"/>
      </right>
      <top/>
      <bottom/>
      <diagonal/>
    </border>
    <border>
      <left style="hair">
        <color rgb="FF4D8A00"/>
      </left>
      <right style="hair">
        <color rgb="FF4D8A00"/>
      </right>
      <top/>
      <bottom/>
      <diagonal/>
    </border>
    <border>
      <left style="hair">
        <color rgb="FF4D8A00"/>
      </left>
      <right style="hair">
        <color rgb="FF4D8A00"/>
      </right>
      <top/>
      <bottom style="hair">
        <color rgb="FF4D8A00"/>
      </bottom>
      <diagonal/>
    </border>
    <border>
      <left style="hair">
        <color rgb="FF4D8A00"/>
      </left>
      <right/>
      <top/>
      <bottom style="hair">
        <color rgb="FF4D8A00"/>
      </bottom>
      <diagonal/>
    </border>
    <border>
      <left style="hair">
        <color rgb="FF4D8A00"/>
      </left>
      <right/>
      <top/>
      <bottom/>
      <diagonal/>
    </border>
    <border>
      <left/>
      <right style="hair">
        <color rgb="FF4D8A00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rgb="FF4D8A00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/>
      <top style="hair">
        <color indexed="64"/>
      </top>
      <bottom/>
      <diagonal/>
    </border>
    <border>
      <left style="hair">
        <color rgb="FF4D8A00"/>
      </left>
      <right style="thin">
        <color indexed="64"/>
      </right>
      <top style="hair">
        <color indexed="64"/>
      </top>
      <bottom/>
      <diagonal/>
    </border>
    <border>
      <left style="hair">
        <color rgb="FF4D8A00"/>
      </left>
      <right style="thin">
        <color indexed="64"/>
      </right>
      <top style="hair">
        <color rgb="FF4D8A00"/>
      </top>
      <bottom/>
      <diagonal/>
    </border>
    <border>
      <left style="hair">
        <color rgb="FF92D050"/>
      </left>
      <right style="thin">
        <color indexed="64"/>
      </right>
      <top style="hair">
        <color rgb="FF92D050"/>
      </top>
      <bottom style="hair">
        <color rgb="FF92D050"/>
      </bottom>
      <diagonal/>
    </border>
    <border>
      <left/>
      <right/>
      <top style="hair">
        <color rgb="FF4D8A00"/>
      </top>
      <bottom style="hair">
        <color rgb="FF4D8A00"/>
      </bottom>
      <diagonal/>
    </border>
    <border>
      <left style="medium">
        <color indexed="64"/>
      </left>
      <right/>
      <top style="medium">
        <color rgb="FF4D8A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4D8A00"/>
      </left>
      <right/>
      <top style="dashed">
        <color rgb="FF4D8A00"/>
      </top>
      <bottom style="dashed">
        <color rgb="FF4D8A00"/>
      </bottom>
      <diagonal/>
    </border>
    <border>
      <left style="hair">
        <color rgb="FF4D8A00"/>
      </left>
      <right/>
      <top style="medium">
        <color rgb="FF4D8A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ashed">
        <color rgb="FF4D8A00"/>
      </bottom>
      <diagonal/>
    </border>
    <border>
      <left style="medium">
        <color indexed="64"/>
      </left>
      <right style="medium">
        <color indexed="64"/>
      </right>
      <top style="dashed">
        <color rgb="FF4D8A00"/>
      </top>
      <bottom style="dashed">
        <color rgb="FF4D8A00"/>
      </bottom>
      <diagonal/>
    </border>
    <border>
      <left style="medium">
        <color indexed="64"/>
      </left>
      <right style="medium">
        <color indexed="64"/>
      </right>
      <top style="dashed">
        <color rgb="FF4D8A00"/>
      </top>
      <bottom style="medium">
        <color indexed="64"/>
      </bottom>
      <diagonal/>
    </border>
    <border>
      <left style="hair">
        <color rgb="FF4D8A00"/>
      </left>
      <right style="hair">
        <color rgb="FF4D8A00"/>
      </right>
      <top style="medium">
        <color rgb="FF4D8A00"/>
      </top>
      <bottom/>
      <diagonal/>
    </border>
    <border>
      <left style="medium">
        <color indexed="64"/>
      </left>
      <right style="medium">
        <color rgb="FF4D8A00"/>
      </right>
      <top style="medium">
        <color indexed="64"/>
      </top>
      <bottom style="dashed">
        <color rgb="FF4D8A00"/>
      </bottom>
      <diagonal/>
    </border>
    <border>
      <left style="medium">
        <color rgb="FF4D8A00"/>
      </left>
      <right/>
      <top style="medium">
        <color indexed="64"/>
      </top>
      <bottom style="dashed">
        <color rgb="FF4D8A00"/>
      </bottom>
      <diagonal/>
    </border>
    <border>
      <left style="medium">
        <color indexed="64"/>
      </left>
      <right style="medium">
        <color rgb="FF4D8A00"/>
      </right>
      <top style="dashed">
        <color rgb="FF4D8A00"/>
      </top>
      <bottom style="dashed">
        <color rgb="FF4D8A00"/>
      </bottom>
      <diagonal/>
    </border>
    <border>
      <left style="medium">
        <color indexed="64"/>
      </left>
      <right style="medium">
        <color rgb="FF4D8A00"/>
      </right>
      <top style="dashed">
        <color rgb="FF4D8A00"/>
      </top>
      <bottom style="medium">
        <color indexed="64"/>
      </bottom>
      <diagonal/>
    </border>
    <border>
      <left style="medium">
        <color rgb="FF4D8A00"/>
      </left>
      <right/>
      <top style="dashed">
        <color rgb="FF4D8A00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rgb="FF92D050"/>
      </left>
      <right style="thin">
        <color indexed="64"/>
      </right>
      <top/>
      <bottom style="hair">
        <color rgb="FF92D050"/>
      </bottom>
      <diagonal/>
    </border>
    <border>
      <left style="hair">
        <color rgb="FF4D8A00"/>
      </left>
      <right style="hair">
        <color rgb="FF4D8A00"/>
      </right>
      <top/>
      <bottom style="thin">
        <color indexed="64"/>
      </bottom>
      <diagonal/>
    </border>
    <border>
      <left style="hair">
        <color rgb="FF4D8A00"/>
      </left>
      <right style="hair">
        <color rgb="FF4D8A00"/>
      </right>
      <top style="hair">
        <color rgb="FF4D8A00"/>
      </top>
      <bottom style="thin">
        <color indexed="64"/>
      </bottom>
      <diagonal/>
    </border>
    <border>
      <left style="hair">
        <color rgb="FF4D8A00"/>
      </left>
      <right/>
      <top style="hair">
        <color rgb="FF4D8A00"/>
      </top>
      <bottom style="thin">
        <color indexed="64"/>
      </bottom>
      <diagonal/>
    </border>
    <border>
      <left style="hair">
        <color rgb="FF92D050"/>
      </left>
      <right style="thin">
        <color indexed="64"/>
      </right>
      <top style="hair">
        <color rgb="FF92D05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medium">
        <color indexed="64"/>
      </right>
      <top style="hair">
        <color theme="1"/>
      </top>
      <bottom style="hair">
        <color theme="1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/>
    <xf numFmtId="0" fontId="15" fillId="0" borderId="0" applyNumberFormat="0" applyFill="0" applyBorder="0" applyAlignment="0" applyProtection="0"/>
  </cellStyleXfs>
  <cellXfs count="36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3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9" fillId="0" borderId="8" xfId="2" applyFont="1" applyFill="1" applyBorder="1" applyAlignment="1">
      <alignment vertical="center" wrapText="1"/>
    </xf>
    <xf numFmtId="0" fontId="9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0" xfId="0" applyFont="1" applyFill="1"/>
    <xf numFmtId="0" fontId="1" fillId="4" borderId="0" xfId="0" applyFont="1" applyFill="1"/>
    <xf numFmtId="0" fontId="9" fillId="9" borderId="7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6" borderId="3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top" wrapText="1"/>
    </xf>
    <xf numFmtId="0" fontId="8" fillId="7" borderId="12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left" vertical="top"/>
    </xf>
    <xf numFmtId="0" fontId="8" fillId="8" borderId="12" xfId="0" applyFont="1" applyFill="1" applyBorder="1" applyAlignment="1">
      <alignment horizontal="center" vertical="top" wrapText="1"/>
    </xf>
    <xf numFmtId="0" fontId="8" fillId="8" borderId="18" xfId="0" applyFont="1" applyFill="1" applyBorder="1" applyAlignment="1">
      <alignment horizontal="center" vertical="top" wrapText="1"/>
    </xf>
    <xf numFmtId="0" fontId="8" fillId="7" borderId="19" xfId="0" applyFont="1" applyFill="1" applyBorder="1" applyAlignment="1">
      <alignment horizontal="center" vertical="top" wrapText="1"/>
    </xf>
    <xf numFmtId="0" fontId="8" fillId="7" borderId="18" xfId="0" applyFont="1" applyFill="1" applyBorder="1" applyAlignment="1">
      <alignment horizontal="center" vertical="top" wrapText="1"/>
    </xf>
    <xf numFmtId="0" fontId="0" fillId="0" borderId="13" xfId="0" applyFont="1" applyBorder="1" applyAlignment="1">
      <alignment horizontal="left" vertical="top"/>
    </xf>
    <xf numFmtId="0" fontId="4" fillId="0" borderId="13" xfId="3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vertical="center"/>
    </xf>
    <xf numFmtId="0" fontId="9" fillId="0" borderId="16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0" xfId="0" applyFont="1" applyFill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6" borderId="4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1" fillId="10" borderId="0" xfId="0" applyFont="1" applyFill="1"/>
    <xf numFmtId="0" fontId="9" fillId="9" borderId="1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0" fontId="8" fillId="11" borderId="12" xfId="0" applyFont="1" applyFill="1" applyBorder="1" applyAlignment="1">
      <alignment horizontal="center" vertical="top" wrapText="1"/>
    </xf>
    <xf numFmtId="0" fontId="9" fillId="11" borderId="7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wrapText="1"/>
    </xf>
    <xf numFmtId="0" fontId="1" fillId="11" borderId="0" xfId="0" applyFont="1" applyFill="1"/>
    <xf numFmtId="0" fontId="8" fillId="11" borderId="18" xfId="0" applyFont="1" applyFill="1" applyBorder="1" applyAlignment="1">
      <alignment horizontal="center" vertical="top" wrapText="1"/>
    </xf>
    <xf numFmtId="0" fontId="8" fillId="12" borderId="18" xfId="0" applyFont="1" applyFill="1" applyBorder="1" applyAlignment="1">
      <alignment horizontal="center" vertical="top" wrapText="1"/>
    </xf>
    <xf numFmtId="0" fontId="1" fillId="12" borderId="0" xfId="0" applyFont="1" applyFill="1" applyAlignment="1">
      <alignment vertical="top"/>
    </xf>
    <xf numFmtId="0" fontId="1" fillId="12" borderId="0" xfId="0" applyFont="1" applyFill="1"/>
    <xf numFmtId="0" fontId="0" fillId="12" borderId="1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1" fillId="7" borderId="0" xfId="0" applyFont="1" applyFill="1"/>
    <xf numFmtId="0" fontId="1" fillId="8" borderId="0" xfId="0" applyFont="1" applyFill="1"/>
    <xf numFmtId="0" fontId="0" fillId="8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/>
    </xf>
    <xf numFmtId="0" fontId="1" fillId="6" borderId="0" xfId="0" applyFont="1" applyFill="1"/>
    <xf numFmtId="0" fontId="1" fillId="7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7" borderId="1" xfId="0" quotePrefix="1" applyFont="1" applyFill="1" applyBorder="1" applyAlignment="1">
      <alignment horizontal="center" vertical="center"/>
    </xf>
    <xf numFmtId="0" fontId="0" fillId="0" borderId="1" xfId="0" quotePrefix="1" applyFont="1" applyBorder="1" applyAlignment="1">
      <alignment horizontal="center" vertical="center"/>
    </xf>
    <xf numFmtId="0" fontId="0" fillId="11" borderId="1" xfId="0" quotePrefix="1" applyFont="1" applyFill="1" applyBorder="1" applyAlignment="1">
      <alignment horizontal="center" vertical="center"/>
    </xf>
    <xf numFmtId="0" fontId="0" fillId="12" borderId="1" xfId="0" quotePrefix="1" applyFont="1" applyFill="1" applyBorder="1" applyAlignment="1">
      <alignment horizontal="center" vertical="center"/>
    </xf>
    <xf numFmtId="0" fontId="0" fillId="8" borderId="1" xfId="0" quotePrefix="1" applyFont="1" applyFill="1" applyBorder="1" applyAlignment="1">
      <alignment horizontal="center" vertical="center"/>
    </xf>
    <xf numFmtId="0" fontId="0" fillId="9" borderId="1" xfId="0" quotePrefix="1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0" fillId="11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10" fillId="9" borderId="1" xfId="2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2" applyFont="1" applyFill="1" applyBorder="1" applyAlignment="1">
      <alignment horizontal="center" vertical="center"/>
    </xf>
    <xf numFmtId="0" fontId="13" fillId="9" borderId="1" xfId="2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1" fillId="9" borderId="0" xfId="0" applyFont="1" applyFill="1" applyBorder="1" applyAlignment="1">
      <alignment horizontal="center" vertical="center"/>
    </xf>
    <xf numFmtId="0" fontId="0" fillId="9" borderId="0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/>
    <xf numFmtId="0" fontId="1" fillId="5" borderId="0" xfId="0" applyFont="1" applyFill="1"/>
    <xf numFmtId="0" fontId="8" fillId="5" borderId="20" xfId="0" applyFont="1" applyFill="1" applyBorder="1" applyAlignment="1">
      <alignment horizontal="center" vertical="top" wrapText="1"/>
    </xf>
    <xf numFmtId="0" fontId="9" fillId="5" borderId="23" xfId="0" applyFont="1" applyFill="1" applyBorder="1" applyAlignment="1">
      <alignment vertical="center" wrapText="1"/>
    </xf>
    <xf numFmtId="0" fontId="9" fillId="5" borderId="23" xfId="0" applyFont="1" applyFill="1" applyBorder="1" applyAlignment="1">
      <alignment horizontal="center" vertical="center"/>
    </xf>
    <xf numFmtId="0" fontId="9" fillId="5" borderId="24" xfId="0" applyFont="1" applyFill="1" applyBorder="1" applyAlignment="1">
      <alignment vertical="center"/>
    </xf>
    <xf numFmtId="0" fontId="8" fillId="5" borderId="21" xfId="0" applyFont="1" applyFill="1" applyBorder="1" applyAlignment="1">
      <alignment horizontal="center" vertical="top" wrapText="1"/>
    </xf>
    <xf numFmtId="0" fontId="9" fillId="9" borderId="25" xfId="0" applyFont="1" applyFill="1" applyBorder="1" applyAlignment="1">
      <alignment vertical="center"/>
    </xf>
    <xf numFmtId="0" fontId="9" fillId="9" borderId="10" xfId="0" applyFont="1" applyFill="1" applyBorder="1" applyAlignment="1">
      <alignment vertical="center" wrapText="1"/>
    </xf>
    <xf numFmtId="0" fontId="0" fillId="5" borderId="1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9" fillId="9" borderId="7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1" fillId="0" borderId="7" xfId="1" applyFont="1" applyFill="1" applyBorder="1" applyAlignment="1">
      <alignment vertical="center"/>
    </xf>
    <xf numFmtId="0" fontId="9" fillId="0" borderId="7" xfId="0" applyFont="1" applyFill="1" applyBorder="1" applyAlignment="1">
      <alignment vertical="center" wrapText="1"/>
    </xf>
    <xf numFmtId="0" fontId="9" fillId="9" borderId="27" xfId="0" applyFont="1" applyFill="1" applyBorder="1" applyAlignment="1">
      <alignment horizontal="center" vertical="center"/>
    </xf>
    <xf numFmtId="0" fontId="9" fillId="9" borderId="8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vertical="center" wrapText="1"/>
    </xf>
    <xf numFmtId="0" fontId="9" fillId="9" borderId="26" xfId="2" applyFont="1" applyFill="1" applyBorder="1" applyAlignment="1">
      <alignment vertical="center" wrapText="1"/>
    </xf>
    <xf numFmtId="0" fontId="9" fillId="0" borderId="26" xfId="0" applyFont="1" applyFill="1" applyBorder="1" applyAlignment="1">
      <alignment vertical="center"/>
    </xf>
    <xf numFmtId="0" fontId="1" fillId="0" borderId="26" xfId="1" applyFont="1" applyFill="1" applyBorder="1" applyAlignment="1">
      <alignment vertical="center"/>
    </xf>
    <xf numFmtId="0" fontId="9" fillId="0" borderId="26" xfId="2" applyFont="1" applyFill="1" applyBorder="1" applyAlignment="1">
      <alignment vertical="center"/>
    </xf>
    <xf numFmtId="0" fontId="1" fillId="9" borderId="0" xfId="0" applyFont="1" applyFill="1" applyAlignment="1">
      <alignment vertical="top"/>
    </xf>
    <xf numFmtId="0" fontId="9" fillId="9" borderId="1" xfId="0" applyFont="1" applyFill="1" applyBorder="1" applyAlignment="1">
      <alignment vertical="top"/>
    </xf>
    <xf numFmtId="0" fontId="8" fillId="12" borderId="28" xfId="0" applyFont="1" applyFill="1" applyBorder="1" applyAlignment="1">
      <alignment horizontal="center" vertical="top" wrapText="1"/>
    </xf>
    <xf numFmtId="0" fontId="0" fillId="0" borderId="1" xfId="0" applyFont="1" applyFill="1" applyBorder="1"/>
    <xf numFmtId="0" fontId="9" fillId="9" borderId="26" xfId="0" applyFont="1" applyFill="1" applyBorder="1" applyAlignment="1">
      <alignment vertical="center"/>
    </xf>
    <xf numFmtId="0" fontId="0" fillId="9" borderId="1" xfId="0" applyFill="1" applyBorder="1" applyAlignment="1">
      <alignment horizontal="center" vertical="center"/>
    </xf>
    <xf numFmtId="0" fontId="15" fillId="9" borderId="1" xfId="4" applyFill="1" applyBorder="1" applyAlignment="1">
      <alignment horizontal="center" vertical="center"/>
    </xf>
    <xf numFmtId="0" fontId="16" fillId="1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9" fillId="0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center" vertical="center" wrapText="1"/>
    </xf>
    <xf numFmtId="0" fontId="1" fillId="12" borderId="1" xfId="0" applyFont="1" applyFill="1" applyBorder="1"/>
    <xf numFmtId="0" fontId="11" fillId="0" borderId="1" xfId="0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0" fillId="0" borderId="1" xfId="1" applyFont="1" applyFill="1" applyBorder="1" applyAlignment="1">
      <alignment horizontal="center" vertical="center"/>
    </xf>
    <xf numFmtId="0" fontId="10" fillId="9" borderId="1" xfId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wrapText="1"/>
    </xf>
    <xf numFmtId="0" fontId="10" fillId="0" borderId="1" xfId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9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vertical="center" wrapText="1"/>
    </xf>
    <xf numFmtId="0" fontId="6" fillId="9" borderId="1" xfId="0" applyFont="1" applyFill="1" applyBorder="1" applyAlignment="1">
      <alignment horizontal="center" vertical="center"/>
    </xf>
    <xf numFmtId="0" fontId="17" fillId="9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quotePrefix="1" applyFont="1" applyFill="1" applyBorder="1" applyAlignment="1">
      <alignment horizontal="center" vertical="center"/>
    </xf>
    <xf numFmtId="0" fontId="8" fillId="7" borderId="10" xfId="3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9" fillId="7" borderId="1" xfId="0" quotePrefix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9" fillId="7" borderId="0" xfId="0" applyFont="1" applyFill="1"/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9" fillId="12" borderId="7" xfId="0" applyFont="1" applyFill="1" applyBorder="1" applyAlignment="1">
      <alignment vertical="center"/>
    </xf>
    <xf numFmtId="0" fontId="9" fillId="12" borderId="8" xfId="0" applyFont="1" applyFill="1" applyBorder="1" applyAlignment="1">
      <alignment horizontal="center" vertical="center"/>
    </xf>
    <xf numFmtId="0" fontId="9" fillId="12" borderId="26" xfId="2" applyFont="1" applyFill="1" applyBorder="1" applyAlignment="1">
      <alignment vertical="center" wrapText="1"/>
    </xf>
    <xf numFmtId="0" fontId="9" fillId="11" borderId="7" xfId="0" applyFont="1" applyFill="1" applyBorder="1" applyAlignment="1">
      <alignment vertical="center"/>
    </xf>
    <xf numFmtId="0" fontId="9" fillId="11" borderId="8" xfId="0" applyFont="1" applyFill="1" applyBorder="1" applyAlignment="1">
      <alignment horizontal="center" vertical="center"/>
    </xf>
    <xf numFmtId="0" fontId="9" fillId="11" borderId="26" xfId="2" applyFont="1" applyFill="1" applyBorder="1" applyAlignment="1">
      <alignment vertical="center" wrapText="1"/>
    </xf>
    <xf numFmtId="0" fontId="1" fillId="5" borderId="13" xfId="0" applyFont="1" applyFill="1" applyBorder="1" applyAlignment="1">
      <alignment horizontal="left" vertical="top"/>
    </xf>
    <xf numFmtId="0" fontId="1" fillId="7" borderId="13" xfId="0" applyFont="1" applyFill="1" applyBorder="1" applyAlignment="1">
      <alignment horizontal="left" vertical="top"/>
    </xf>
    <xf numFmtId="0" fontId="1" fillId="8" borderId="13" xfId="0" applyFont="1" applyFill="1" applyBorder="1" applyAlignment="1">
      <alignment horizontal="left" vertical="top"/>
    </xf>
    <xf numFmtId="0" fontId="1" fillId="12" borderId="13" xfId="0" applyFont="1" applyFill="1" applyBorder="1" applyAlignment="1">
      <alignment horizontal="left" vertical="top"/>
    </xf>
    <xf numFmtId="0" fontId="1" fillId="11" borderId="13" xfId="0" applyFont="1" applyFill="1" applyBorder="1" applyAlignment="1">
      <alignment horizontal="left" vertical="top"/>
    </xf>
    <xf numFmtId="0" fontId="0" fillId="5" borderId="13" xfId="0" applyFont="1" applyFill="1" applyBorder="1" applyAlignment="1">
      <alignment horizontal="left" vertical="top"/>
    </xf>
    <xf numFmtId="0" fontId="0" fillId="8" borderId="13" xfId="0" applyFont="1" applyFill="1" applyBorder="1" applyAlignment="1">
      <alignment horizontal="left" vertical="top"/>
    </xf>
    <xf numFmtId="0" fontId="0" fillId="12" borderId="13" xfId="0" applyFont="1" applyFill="1" applyBorder="1" applyAlignment="1">
      <alignment horizontal="left" vertical="top"/>
    </xf>
    <xf numFmtId="0" fontId="0" fillId="7" borderId="13" xfId="0" applyFont="1" applyFill="1" applyBorder="1" applyAlignment="1">
      <alignment horizontal="left" vertical="top"/>
    </xf>
    <xf numFmtId="0" fontId="9" fillId="7" borderId="7" xfId="0" applyFont="1" applyFill="1" applyBorder="1" applyAlignment="1">
      <alignment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26" xfId="2" applyFont="1" applyFill="1" applyBorder="1" applyAlignment="1">
      <alignment vertical="center" wrapText="1"/>
    </xf>
    <xf numFmtId="0" fontId="9" fillId="8" borderId="7" xfId="0" applyFont="1" applyFill="1" applyBorder="1" applyAlignment="1">
      <alignment vertical="center"/>
    </xf>
    <xf numFmtId="0" fontId="9" fillId="8" borderId="8" xfId="0" applyFont="1" applyFill="1" applyBorder="1" applyAlignment="1">
      <alignment horizontal="center" vertical="center"/>
    </xf>
    <xf numFmtId="0" fontId="9" fillId="8" borderId="26" xfId="2" applyFont="1" applyFill="1" applyBorder="1" applyAlignment="1">
      <alignment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0" fillId="0" borderId="1" xfId="0" quotePrefix="1" applyFont="1" applyFill="1" applyBorder="1" applyAlignment="1">
      <alignment horizontal="center" vertical="center"/>
    </xf>
    <xf numFmtId="0" fontId="9" fillId="0" borderId="32" xfId="0" applyFont="1" applyBorder="1" applyAlignment="1">
      <alignment horizontal="center" vertical="center" wrapText="1"/>
    </xf>
    <xf numFmtId="0" fontId="18" fillId="6" borderId="33" xfId="0" applyFont="1" applyFill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18" fillId="6" borderId="39" xfId="0" applyFont="1" applyFill="1" applyBorder="1" applyAlignment="1">
      <alignment horizontal="center" vertical="center" wrapText="1"/>
    </xf>
    <xf numFmtId="0" fontId="9" fillId="0" borderId="40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left" vertical="center" wrapText="1"/>
    </xf>
    <xf numFmtId="0" fontId="9" fillId="0" borderId="43" xfId="0" applyFont="1" applyFill="1" applyBorder="1" applyAlignment="1">
      <alignment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0" fillId="0" borderId="31" xfId="0" quotePrefix="1" applyFont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top"/>
    </xf>
    <xf numFmtId="0" fontId="1" fillId="0" borderId="13" xfId="0" applyFont="1" applyFill="1" applyBorder="1" applyAlignment="1">
      <alignment horizontal="left" vertical="top"/>
    </xf>
    <xf numFmtId="0" fontId="9" fillId="0" borderId="8" xfId="0" applyFont="1" applyFill="1" applyBorder="1" applyAlignment="1">
      <alignment horizontal="center" vertical="center"/>
    </xf>
    <xf numFmtId="0" fontId="9" fillId="0" borderId="26" xfId="2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/>
    </xf>
    <xf numFmtId="0" fontId="9" fillId="9" borderId="15" xfId="0" applyFont="1" applyFill="1" applyBorder="1" applyAlignment="1">
      <alignment horizontal="center" vertical="center"/>
    </xf>
    <xf numFmtId="0" fontId="9" fillId="9" borderId="46" xfId="2" applyFont="1" applyFill="1" applyBorder="1" applyAlignment="1">
      <alignment vertical="center" wrapText="1"/>
    </xf>
    <xf numFmtId="0" fontId="10" fillId="0" borderId="31" xfId="2" applyFont="1" applyFill="1" applyBorder="1" applyAlignment="1">
      <alignment horizontal="center" vertical="center" wrapText="1"/>
    </xf>
    <xf numFmtId="0" fontId="0" fillId="0" borderId="47" xfId="0" applyFont="1" applyFill="1" applyBorder="1" applyAlignment="1">
      <alignment horizontal="left" vertical="top"/>
    </xf>
    <xf numFmtId="0" fontId="1" fillId="0" borderId="47" xfId="0" applyFont="1" applyFill="1" applyBorder="1" applyAlignment="1">
      <alignment horizontal="left" vertical="top"/>
    </xf>
    <xf numFmtId="0" fontId="9" fillId="0" borderId="48" xfId="0" applyFont="1" applyFill="1" applyBorder="1" applyAlignment="1">
      <alignment vertical="center"/>
    </xf>
    <xf numFmtId="0" fontId="9" fillId="0" borderId="49" xfId="0" applyFont="1" applyFill="1" applyBorder="1" applyAlignment="1">
      <alignment horizontal="center" vertical="center"/>
    </xf>
    <xf numFmtId="0" fontId="9" fillId="0" borderId="50" xfId="2" applyFont="1" applyFill="1" applyBorder="1" applyAlignment="1">
      <alignment vertical="center" wrapText="1"/>
    </xf>
    <xf numFmtId="0" fontId="10" fillId="9" borderId="31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31" xfId="0" quotePrefix="1" applyFont="1" applyFill="1" applyBorder="1" applyAlignment="1">
      <alignment horizontal="center" vertical="center"/>
    </xf>
    <xf numFmtId="0" fontId="1" fillId="0" borderId="31" xfId="0" applyFont="1" applyFill="1" applyBorder="1"/>
    <xf numFmtId="0" fontId="1" fillId="0" borderId="45" xfId="0" applyFont="1" applyFill="1" applyBorder="1"/>
    <xf numFmtId="0" fontId="1" fillId="0" borderId="22" xfId="0" applyFont="1" applyFill="1" applyBorder="1" applyAlignment="1">
      <alignment horizontal="left" vertical="top"/>
    </xf>
    <xf numFmtId="0" fontId="10" fillId="0" borderId="31" xfId="0" applyFont="1" applyFill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9" borderId="2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/>
    </xf>
    <xf numFmtId="0" fontId="18" fillId="6" borderId="0" xfId="0" applyFont="1" applyFill="1" applyBorder="1" applyAlignment="1">
      <alignment horizontal="center" vertical="center" wrapText="1"/>
    </xf>
    <xf numFmtId="0" fontId="0" fillId="0" borderId="34" xfId="0" applyBorder="1"/>
    <xf numFmtId="0" fontId="0" fillId="0" borderId="35" xfId="0" applyBorder="1"/>
    <xf numFmtId="0" fontId="0" fillId="0" borderId="51" xfId="0" applyBorder="1"/>
    <xf numFmtId="0" fontId="15" fillId="0" borderId="0" xfId="4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9" fillId="0" borderId="46" xfId="2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horizontal="left" vertical="top"/>
    </xf>
    <xf numFmtId="0" fontId="1" fillId="0" borderId="53" xfId="0" applyFont="1" applyFill="1" applyBorder="1" applyAlignment="1">
      <alignment horizontal="left" vertical="top"/>
    </xf>
    <xf numFmtId="0" fontId="9" fillId="9" borderId="11" xfId="0" applyFont="1" applyFill="1" applyBorder="1" applyAlignment="1">
      <alignment horizontal="center" vertical="center"/>
    </xf>
    <xf numFmtId="0" fontId="20" fillId="5" borderId="26" xfId="2" applyFont="1" applyFill="1" applyBorder="1" applyAlignment="1">
      <alignment vertical="center" wrapText="1"/>
    </xf>
    <xf numFmtId="0" fontId="20" fillId="5" borderId="8" xfId="2" applyFont="1" applyFill="1" applyBorder="1" applyAlignment="1">
      <alignment vertical="center" wrapText="1"/>
    </xf>
    <xf numFmtId="0" fontId="0" fillId="9" borderId="13" xfId="0" applyFont="1" applyFill="1" applyBorder="1" applyAlignment="1">
      <alignment horizontal="left" vertical="top"/>
    </xf>
    <xf numFmtId="0" fontId="13" fillId="9" borderId="1" xfId="0" applyFont="1" applyFill="1" applyBorder="1" applyAlignment="1">
      <alignment horizontal="center" vertical="center"/>
    </xf>
    <xf numFmtId="0" fontId="15" fillId="0" borderId="0" xfId="4" applyFill="1" applyAlignment="1">
      <alignment vertical="top"/>
    </xf>
    <xf numFmtId="0" fontId="0" fillId="0" borderId="1" xfId="0" applyFont="1" applyBorder="1" applyAlignment="1">
      <alignment horizontal="left"/>
    </xf>
    <xf numFmtId="0" fontId="0" fillId="9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5" borderId="34" xfId="0" applyFill="1" applyBorder="1"/>
    <xf numFmtId="0" fontId="0" fillId="5" borderId="35" xfId="0" applyFill="1" applyBorder="1"/>
    <xf numFmtId="0" fontId="10" fillId="5" borderId="1" xfId="0" applyFont="1" applyFill="1" applyBorder="1" applyAlignment="1">
      <alignment horizontal="center" vertical="center" wrapText="1"/>
    </xf>
    <xf numFmtId="0" fontId="0" fillId="5" borderId="1" xfId="0" quotePrefix="1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13" fillId="9" borderId="29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  <xf numFmtId="0" fontId="13" fillId="9" borderId="31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9" fillId="9" borderId="29" xfId="0" applyFont="1" applyFill="1" applyBorder="1" applyAlignment="1">
      <alignment horizontal="center" vertical="center" wrapText="1"/>
    </xf>
    <xf numFmtId="0" fontId="19" fillId="9" borderId="30" xfId="0" applyFont="1" applyFill="1" applyBorder="1" applyAlignment="1">
      <alignment horizontal="center" vertical="center" wrapText="1"/>
    </xf>
    <xf numFmtId="0" fontId="19" fillId="9" borderId="3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9" borderId="29" xfId="0" applyFont="1" applyFill="1" applyBorder="1" applyAlignment="1">
      <alignment horizontal="center" vertical="center"/>
    </xf>
    <xf numFmtId="0" fontId="0" fillId="9" borderId="31" xfId="0" applyFont="1" applyFill="1" applyBorder="1" applyAlignment="1">
      <alignment horizontal="center" vertical="center"/>
    </xf>
    <xf numFmtId="0" fontId="9" fillId="9" borderId="29" xfId="0" applyFont="1" applyFill="1" applyBorder="1" applyAlignment="1">
      <alignment horizontal="center" vertical="center"/>
    </xf>
    <xf numFmtId="0" fontId="9" fillId="9" borderId="31" xfId="0" applyFont="1" applyFill="1" applyBorder="1" applyAlignment="1">
      <alignment horizontal="center" vertical="center"/>
    </xf>
    <xf numFmtId="0" fontId="1" fillId="9" borderId="29" xfId="0" applyFont="1" applyFill="1" applyBorder="1" applyAlignment="1">
      <alignment horizontal="center" vertical="center"/>
    </xf>
    <xf numFmtId="0" fontId="1" fillId="9" borderId="3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0" fillId="0" borderId="1" xfId="0" quotePrefix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/>
    </xf>
    <xf numFmtId="0" fontId="13" fillId="9" borderId="29" xfId="0" applyFont="1" applyFill="1" applyBorder="1" applyAlignment="1">
      <alignment horizontal="center" vertical="center"/>
    </xf>
    <xf numFmtId="0" fontId="13" fillId="9" borderId="30" xfId="0" applyFont="1" applyFill="1" applyBorder="1" applyAlignment="1">
      <alignment horizontal="center" vertical="center"/>
    </xf>
    <xf numFmtId="0" fontId="13" fillId="9" borderId="31" xfId="0" applyFont="1" applyFill="1" applyBorder="1" applyAlignment="1">
      <alignment horizontal="center" vertical="center"/>
    </xf>
    <xf numFmtId="0" fontId="0" fillId="0" borderId="29" xfId="0" quotePrefix="1" applyFont="1" applyBorder="1" applyAlignment="1">
      <alignment horizontal="center" vertical="center"/>
    </xf>
    <xf numFmtId="0" fontId="0" fillId="0" borderId="31" xfId="0" quotePrefix="1" applyFont="1" applyBorder="1" applyAlignment="1">
      <alignment horizontal="center" vertical="center"/>
    </xf>
    <xf numFmtId="0" fontId="6" fillId="9" borderId="29" xfId="0" applyFont="1" applyFill="1" applyBorder="1" applyAlignment="1">
      <alignment horizontal="center" vertical="center"/>
    </xf>
    <xf numFmtId="0" fontId="0" fillId="9" borderId="29" xfId="0" applyFont="1" applyFill="1" applyBorder="1" applyAlignment="1">
      <alignment horizontal="left"/>
    </xf>
    <xf numFmtId="0" fontId="1" fillId="9" borderId="31" xfId="0" applyFont="1" applyFill="1" applyBorder="1" applyAlignment="1">
      <alignment horizontal="center"/>
    </xf>
    <xf numFmtId="0" fontId="13" fillId="0" borderId="29" xfId="2" applyFont="1" applyFill="1" applyBorder="1" applyAlignment="1">
      <alignment horizontal="center" vertical="center" wrapText="1"/>
    </xf>
    <xf numFmtId="0" fontId="13" fillId="0" borderId="3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3" fillId="9" borderId="1" xfId="2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13" borderId="1" xfId="0" applyFont="1" applyFill="1" applyBorder="1" applyAlignment="1">
      <alignment horizontal="center" vertical="center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</cellXfs>
  <cellStyles count="5">
    <cellStyle name="Insatisfaisant" xfId="1" builtinId="27"/>
    <cellStyle name="Lien hypertexte" xfId="4" builtinId="8"/>
    <cellStyle name="Neutre" xfId="2" builtinId="28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BFE10C"/>
      <color rgb="FFAACE7E"/>
      <color rgb="FFFFFF66"/>
      <color rgb="FFB2CC92"/>
      <color rgb="FFFF66CC"/>
      <color rgb="FF4D8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simplifier.net/frenchprofiledfhirar/fraddress" TargetMode="External"/><Relationship Id="rId1" Type="http://schemas.openxmlformats.org/officeDocument/2006/relationships/hyperlink" Target="https://www.hl7.org/fhir/datatype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BI399"/>
  <sheetViews>
    <sheetView tabSelected="1" topLeftCell="A172" zoomScaleNormal="100" workbookViewId="0">
      <selection activeCell="AJ292" sqref="V1:AJ1048576"/>
    </sheetView>
  </sheetViews>
  <sheetFormatPr baseColWidth="10" defaultColWidth="11" defaultRowHeight="15" x14ac:dyDescent="0.25"/>
  <cols>
    <col min="1" max="1" width="29.5703125" style="1" bestFit="1" customWidth="1"/>
    <col min="2" max="2" width="38" style="1" customWidth="1"/>
    <col min="3" max="3" width="33.140625" style="1" customWidth="1"/>
    <col min="4" max="4" width="49" style="2" customWidth="1"/>
    <col min="5" max="5" width="17.42578125" style="46" customWidth="1"/>
    <col min="6" max="6" width="74.5703125" style="1" customWidth="1"/>
    <col min="7" max="7" width="74.5703125" style="3" customWidth="1"/>
    <col min="8" max="9" width="63.5703125" style="3" customWidth="1"/>
    <col min="10" max="10" width="59.5703125" style="3" customWidth="1"/>
    <col min="11" max="11" width="43.28515625" style="3" customWidth="1"/>
    <col min="12" max="12" width="56.7109375" style="3" bestFit="1" customWidth="1"/>
    <col min="13" max="13" width="74.5703125" style="3" customWidth="1"/>
    <col min="14" max="14" width="80" style="3" bestFit="1" customWidth="1"/>
    <col min="15" max="15" width="20" style="3" bestFit="1" customWidth="1"/>
    <col min="16" max="16" width="15" style="3" bestFit="1" customWidth="1"/>
    <col min="17" max="17" width="16" style="3" bestFit="1" customWidth="1"/>
    <col min="18" max="18" width="18.5703125" style="3" bestFit="1" customWidth="1"/>
    <col min="19" max="19" width="47.140625" style="3" bestFit="1" customWidth="1"/>
    <col min="20" max="20" width="72.42578125" style="1" bestFit="1" customWidth="1"/>
    <col min="21" max="21" width="29.42578125" style="1" customWidth="1"/>
    <col min="22" max="16384" width="11" style="1"/>
  </cols>
  <sheetData>
    <row r="1" spans="1:20" ht="18.75" x14ac:dyDescent="0.25">
      <c r="A1" s="353"/>
      <c r="B1" s="353"/>
      <c r="C1" s="353"/>
      <c r="D1" s="27"/>
      <c r="E1" s="45"/>
      <c r="F1" s="27"/>
      <c r="G1" s="27"/>
      <c r="M1" s="27"/>
      <c r="O1" s="3">
        <v>15</v>
      </c>
      <c r="P1" s="3">
        <v>16</v>
      </c>
      <c r="Q1" s="3">
        <v>17</v>
      </c>
      <c r="R1" s="3">
        <v>18</v>
      </c>
    </row>
    <row r="2" spans="1:20" x14ac:dyDescent="0.25">
      <c r="L2" s="104"/>
      <c r="M2" s="105"/>
      <c r="N2" s="104"/>
    </row>
    <row r="4" spans="1:20" ht="15.75" thickBot="1" x14ac:dyDescent="0.3"/>
    <row r="5" spans="1:20" x14ac:dyDescent="0.25">
      <c r="A5" s="5" t="s">
        <v>0</v>
      </c>
      <c r="B5" s="28"/>
      <c r="C5" s="28"/>
      <c r="D5" s="28"/>
      <c r="E5" s="47"/>
      <c r="F5" s="6" t="s">
        <v>1</v>
      </c>
      <c r="G5" s="28"/>
      <c r="H5" s="28"/>
      <c r="I5" s="28"/>
      <c r="J5" s="28"/>
      <c r="K5" s="6"/>
      <c r="L5" s="6" t="s">
        <v>6</v>
      </c>
      <c r="M5" s="28"/>
      <c r="N5" s="6"/>
      <c r="O5" s="6"/>
      <c r="P5" s="6"/>
      <c r="Q5" s="6"/>
      <c r="R5" s="153"/>
      <c r="S5" s="28"/>
      <c r="T5" s="6"/>
    </row>
    <row r="6" spans="1:20" s="66" customFormat="1" x14ac:dyDescent="0.25">
      <c r="A6" s="7"/>
      <c r="B6" s="8" t="s">
        <v>2</v>
      </c>
      <c r="C6" s="8" t="s">
        <v>3</v>
      </c>
      <c r="D6" s="8" t="s">
        <v>4</v>
      </c>
      <c r="E6" s="48" t="s">
        <v>5</v>
      </c>
      <c r="F6" s="9"/>
      <c r="G6" s="113" t="s">
        <v>349</v>
      </c>
      <c r="H6" s="86" t="s">
        <v>505</v>
      </c>
      <c r="I6" s="86" t="s">
        <v>503</v>
      </c>
      <c r="J6" s="86" t="s">
        <v>502</v>
      </c>
      <c r="K6" s="103" t="s">
        <v>504</v>
      </c>
      <c r="L6" s="86" t="s">
        <v>358</v>
      </c>
      <c r="M6" s="153" t="s">
        <v>369</v>
      </c>
      <c r="N6" s="103" t="s">
        <v>8</v>
      </c>
      <c r="O6" s="86" t="s">
        <v>9</v>
      </c>
      <c r="P6" s="86" t="s">
        <v>10</v>
      </c>
      <c r="Q6" s="86" t="s">
        <v>11</v>
      </c>
      <c r="R6" s="86" t="s">
        <v>12</v>
      </c>
      <c r="S6" s="86" t="s">
        <v>13</v>
      </c>
      <c r="T6" s="65" t="s">
        <v>14</v>
      </c>
    </row>
    <row r="7" spans="1:20" s="190" customFormat="1" ht="18.75" x14ac:dyDescent="0.25">
      <c r="A7" s="29" t="s">
        <v>7</v>
      </c>
      <c r="B7" s="184"/>
      <c r="C7" s="184"/>
      <c r="D7" s="184"/>
      <c r="E7" s="61" t="s">
        <v>22</v>
      </c>
      <c r="F7" s="185"/>
      <c r="G7" s="108" t="s">
        <v>350</v>
      </c>
      <c r="H7" s="186" t="s">
        <v>353</v>
      </c>
      <c r="I7" s="109" t="s">
        <v>92</v>
      </c>
      <c r="J7" s="186" t="s">
        <v>370</v>
      </c>
      <c r="K7" s="109" t="s">
        <v>370</v>
      </c>
      <c r="L7" s="186">
        <v>1</v>
      </c>
      <c r="M7" s="187"/>
      <c r="N7" s="109" t="str">
        <f>A7</f>
        <v>Générales</v>
      </c>
      <c r="O7" s="186" t="str">
        <f t="shared" ref="O7:O18" si="0">IF(ISBLANK(E7),"-",IF(OR(E7=1,E7="1 à 4"),"true","false"))</f>
        <v>false</v>
      </c>
      <c r="P7" s="186" t="s">
        <v>345</v>
      </c>
      <c r="Q7" s="186" t="s">
        <v>344</v>
      </c>
      <c r="R7" s="188" t="s">
        <v>346</v>
      </c>
      <c r="S7" s="188"/>
      <c r="T7" s="189"/>
    </row>
    <row r="8" spans="1:20" ht="18.75" x14ac:dyDescent="0.25">
      <c r="A8" s="30"/>
      <c r="B8" s="36" t="s">
        <v>15</v>
      </c>
      <c r="C8" s="31"/>
      <c r="D8" s="37"/>
      <c r="E8" s="16" t="s">
        <v>22</v>
      </c>
      <c r="F8" s="38"/>
      <c r="G8" s="89" t="s">
        <v>350</v>
      </c>
      <c r="H8" s="44" t="s">
        <v>353</v>
      </c>
      <c r="I8" s="43" t="s">
        <v>92</v>
      </c>
      <c r="J8" s="44" t="s">
        <v>370</v>
      </c>
      <c r="K8" s="43" t="s">
        <v>370</v>
      </c>
      <c r="L8" s="274">
        <v>2</v>
      </c>
      <c r="M8" s="89"/>
      <c r="N8" s="81" t="str">
        <f>B8</f>
        <v>Identifiant dossier de demandes</v>
      </c>
      <c r="O8" s="4" t="str">
        <f t="shared" si="0"/>
        <v>false</v>
      </c>
      <c r="P8" s="44" t="s">
        <v>345</v>
      </c>
      <c r="Q8" s="44" t="s">
        <v>344</v>
      </c>
      <c r="R8" s="73" t="s">
        <v>346</v>
      </c>
      <c r="S8" s="73"/>
      <c r="T8" s="11"/>
    </row>
    <row r="9" spans="1:20" ht="18.75" x14ac:dyDescent="0.25">
      <c r="A9" s="30"/>
      <c r="B9" s="36"/>
      <c r="C9" s="36" t="s">
        <v>15</v>
      </c>
      <c r="D9" s="37"/>
      <c r="E9" s="16" t="s">
        <v>22</v>
      </c>
      <c r="F9" s="38"/>
      <c r="G9" s="89" t="s">
        <v>350</v>
      </c>
      <c r="H9" s="44" t="s">
        <v>353</v>
      </c>
      <c r="I9" s="43" t="s">
        <v>92</v>
      </c>
      <c r="J9" s="44" t="s">
        <v>370</v>
      </c>
      <c r="K9" s="43" t="s">
        <v>370</v>
      </c>
      <c r="L9" s="274">
        <v>3</v>
      </c>
      <c r="M9" s="89"/>
      <c r="N9" s="81" t="str">
        <f>C9</f>
        <v>Identifiant dossier de demandes</v>
      </c>
      <c r="O9" s="4" t="str">
        <f t="shared" ref="O9:O14" si="1">IF(ISBLANK(E9),"-",IF(OR(E9=1,E9="1 à 4"),"true","false"))</f>
        <v>false</v>
      </c>
      <c r="P9" s="44" t="s">
        <v>345</v>
      </c>
      <c r="Q9" s="44" t="s">
        <v>344</v>
      </c>
      <c r="R9" s="73" t="s">
        <v>346</v>
      </c>
      <c r="S9" s="73"/>
      <c r="T9" s="11"/>
    </row>
    <row r="10" spans="1:20" ht="18.75" x14ac:dyDescent="0.25">
      <c r="A10" s="30"/>
      <c r="B10" s="36"/>
      <c r="C10" s="31"/>
      <c r="D10" s="12" t="s">
        <v>16</v>
      </c>
      <c r="E10" s="13">
        <v>1</v>
      </c>
      <c r="F10" s="14" t="s">
        <v>17</v>
      </c>
      <c r="G10" s="89" t="s">
        <v>350</v>
      </c>
      <c r="H10" s="44" t="s">
        <v>353</v>
      </c>
      <c r="I10" s="4" t="s">
        <v>18</v>
      </c>
      <c r="J10" s="44" t="s">
        <v>370</v>
      </c>
      <c r="K10" s="43" t="s">
        <v>370</v>
      </c>
      <c r="L10" s="274">
        <v>4</v>
      </c>
      <c r="M10" s="89"/>
      <c r="N10" s="4" t="str">
        <f>D10</f>
        <v>Identifiant technique dossier</v>
      </c>
      <c r="O10" s="4" t="str">
        <f t="shared" si="1"/>
        <v>true</v>
      </c>
      <c r="P10" s="44" t="s">
        <v>345</v>
      </c>
      <c r="Q10" s="44" t="s">
        <v>345</v>
      </c>
      <c r="R10" s="4">
        <v>256</v>
      </c>
      <c r="S10" s="4"/>
      <c r="T10" s="10"/>
    </row>
    <row r="11" spans="1:20" ht="18.75" x14ac:dyDescent="0.25">
      <c r="A11" s="30"/>
      <c r="B11" s="36"/>
      <c r="C11" s="31"/>
      <c r="D11" s="12" t="s">
        <v>19</v>
      </c>
      <c r="E11" s="13">
        <v>1</v>
      </c>
      <c r="F11" s="15" t="s">
        <v>20</v>
      </c>
      <c r="G11" s="89" t="s">
        <v>350</v>
      </c>
      <c r="H11" s="44" t="s">
        <v>353</v>
      </c>
      <c r="I11" s="4" t="str">
        <f>IF(F11="OUI/NON","boolean")</f>
        <v>boolean</v>
      </c>
      <c r="J11" s="44" t="s">
        <v>370</v>
      </c>
      <c r="K11" s="43" t="s">
        <v>370</v>
      </c>
      <c r="L11" s="274">
        <v>5</v>
      </c>
      <c r="M11" s="89"/>
      <c r="N11" s="4" t="str">
        <f>D11</f>
        <v>Nouveau dossier</v>
      </c>
      <c r="O11" s="4" t="str">
        <f t="shared" si="1"/>
        <v>true</v>
      </c>
      <c r="P11" s="44" t="s">
        <v>345</v>
      </c>
      <c r="Q11" s="44" t="s">
        <v>345</v>
      </c>
      <c r="R11" s="73" t="s">
        <v>346</v>
      </c>
      <c r="S11" s="4"/>
      <c r="T11" s="10"/>
    </row>
    <row r="12" spans="1:20" ht="18.75" x14ac:dyDescent="0.25">
      <c r="A12" s="30"/>
      <c r="B12" s="36"/>
      <c r="C12" s="31"/>
      <c r="D12" s="12" t="s">
        <v>21</v>
      </c>
      <c r="E12" s="16" t="s">
        <v>22</v>
      </c>
      <c r="F12" s="14" t="s">
        <v>17</v>
      </c>
      <c r="G12" s="89" t="s">
        <v>350</v>
      </c>
      <c r="H12" s="44" t="s">
        <v>353</v>
      </c>
      <c r="I12" s="4" t="s">
        <v>18</v>
      </c>
      <c r="J12" s="44" t="s">
        <v>370</v>
      </c>
      <c r="K12" s="43" t="s">
        <v>370</v>
      </c>
      <c r="L12" s="274">
        <v>6</v>
      </c>
      <c r="M12" s="89"/>
      <c r="N12" s="4" t="str">
        <f>D12</f>
        <v>identifiant MDPH du dossier en cas de complément</v>
      </c>
      <c r="O12" s="4" t="str">
        <f t="shared" si="1"/>
        <v>false</v>
      </c>
      <c r="P12" s="44" t="s">
        <v>345</v>
      </c>
      <c r="Q12" s="44" t="s">
        <v>345</v>
      </c>
      <c r="R12" s="4">
        <v>256</v>
      </c>
      <c r="S12" s="4"/>
      <c r="T12" s="10"/>
    </row>
    <row r="13" spans="1:20" ht="18.75" x14ac:dyDescent="0.25">
      <c r="A13" s="30"/>
      <c r="B13" s="36" t="s">
        <v>23</v>
      </c>
      <c r="C13" s="31"/>
      <c r="D13" s="12"/>
      <c r="E13" s="16" t="s">
        <v>22</v>
      </c>
      <c r="F13" s="14"/>
      <c r="G13" s="89" t="s">
        <v>350</v>
      </c>
      <c r="H13" s="44" t="s">
        <v>353</v>
      </c>
      <c r="I13" s="43" t="s">
        <v>92</v>
      </c>
      <c r="J13" s="44" t="s">
        <v>370</v>
      </c>
      <c r="K13" s="43" t="s">
        <v>370</v>
      </c>
      <c r="L13" s="274">
        <v>7</v>
      </c>
      <c r="M13" s="89"/>
      <c r="N13" s="81" t="str">
        <f>B13</f>
        <v>Dossier existant autre MDPH</v>
      </c>
      <c r="O13" s="4" t="str">
        <f t="shared" si="1"/>
        <v>false</v>
      </c>
      <c r="P13" s="44" t="s">
        <v>345</v>
      </c>
      <c r="Q13" s="44" t="s">
        <v>344</v>
      </c>
      <c r="R13" s="73" t="s">
        <v>346</v>
      </c>
      <c r="S13" s="73"/>
      <c r="T13" s="10"/>
    </row>
    <row r="14" spans="1:20" ht="18.75" x14ac:dyDescent="0.25">
      <c r="A14" s="30"/>
      <c r="B14" s="36"/>
      <c r="C14" s="31" t="s">
        <v>23</v>
      </c>
      <c r="D14" s="12"/>
      <c r="E14" s="16" t="s">
        <v>22</v>
      </c>
      <c r="F14" s="14"/>
      <c r="G14" s="89" t="s">
        <v>350</v>
      </c>
      <c r="H14" s="44" t="s">
        <v>353</v>
      </c>
      <c r="I14" s="43" t="s">
        <v>92</v>
      </c>
      <c r="J14" s="44" t="s">
        <v>370</v>
      </c>
      <c r="K14" s="43" t="s">
        <v>370</v>
      </c>
      <c r="L14" s="274">
        <v>8</v>
      </c>
      <c r="M14" s="89"/>
      <c r="N14" s="81" t="str">
        <f>C14</f>
        <v>Dossier existant autre MDPH</v>
      </c>
      <c r="O14" s="4" t="str">
        <f t="shared" si="1"/>
        <v>false</v>
      </c>
      <c r="P14" s="44" t="s">
        <v>345</v>
      </c>
      <c r="Q14" s="44" t="s">
        <v>344</v>
      </c>
      <c r="R14" s="73" t="s">
        <v>346</v>
      </c>
      <c r="S14" s="73"/>
      <c r="T14" s="10"/>
    </row>
    <row r="15" spans="1:20" ht="18.75" x14ac:dyDescent="0.25">
      <c r="A15" s="30"/>
      <c r="B15" s="36"/>
      <c r="C15" s="31"/>
      <c r="D15" s="17" t="s">
        <v>24</v>
      </c>
      <c r="E15" s="16" t="s">
        <v>22</v>
      </c>
      <c r="F15" s="14" t="s">
        <v>20</v>
      </c>
      <c r="G15" s="89" t="s">
        <v>350</v>
      </c>
      <c r="H15" s="44" t="s">
        <v>353</v>
      </c>
      <c r="I15" s="4" t="str">
        <f>IF(F15="OUI/NON","boolean")</f>
        <v>boolean</v>
      </c>
      <c r="J15" s="44" t="s">
        <v>370</v>
      </c>
      <c r="K15" s="43" t="s">
        <v>370</v>
      </c>
      <c r="L15" s="274">
        <v>9</v>
      </c>
      <c r="M15" s="89"/>
      <c r="N15" s="4" t="str">
        <f>D15</f>
        <v>Dossier existant</v>
      </c>
      <c r="O15" s="4" t="str">
        <f t="shared" si="0"/>
        <v>false</v>
      </c>
      <c r="P15" s="4" t="str">
        <f t="shared" ref="P15:P21" si="2">IF(ISBLANK(E15),"-",IF(E15=1,"false",IF(OR(E15="0 à 1",E15="0 ou 1"),"false","true")))</f>
        <v>false</v>
      </c>
      <c r="Q15" s="44" t="s">
        <v>345</v>
      </c>
      <c r="R15" s="73" t="s">
        <v>346</v>
      </c>
      <c r="S15" s="4"/>
      <c r="T15" s="10"/>
    </row>
    <row r="16" spans="1:20" ht="18.75" x14ac:dyDescent="0.25">
      <c r="A16" s="30"/>
      <c r="B16" s="36"/>
      <c r="C16" s="31"/>
      <c r="D16" s="17" t="s">
        <v>25</v>
      </c>
      <c r="E16" s="16" t="s">
        <v>22</v>
      </c>
      <c r="F16" s="18" t="s">
        <v>433</v>
      </c>
      <c r="G16" s="89" t="s">
        <v>350</v>
      </c>
      <c r="H16" s="44" t="s">
        <v>353</v>
      </c>
      <c r="I16" s="44" t="s">
        <v>38</v>
      </c>
      <c r="J16" s="44" t="s">
        <v>370</v>
      </c>
      <c r="K16" s="43" t="s">
        <v>370</v>
      </c>
      <c r="L16" s="274">
        <v>10</v>
      </c>
      <c r="M16" s="89"/>
      <c r="N16" s="4" t="str">
        <f>D16</f>
        <v>Département MDPH (code)</v>
      </c>
      <c r="O16" s="4" t="str">
        <f t="shared" si="0"/>
        <v>false</v>
      </c>
      <c r="P16" s="4" t="str">
        <f t="shared" si="2"/>
        <v>false</v>
      </c>
      <c r="Q16" s="44" t="s">
        <v>345</v>
      </c>
      <c r="R16" s="73" t="s">
        <v>346</v>
      </c>
      <c r="S16" s="272" t="str">
        <f>F16</f>
        <v>Nomenclature : DEPARTEMENT</v>
      </c>
      <c r="T16" s="300" t="s">
        <v>567</v>
      </c>
    </row>
    <row r="17" spans="1:20" ht="18.75" x14ac:dyDescent="0.25">
      <c r="A17" s="30"/>
      <c r="B17" s="36"/>
      <c r="C17" s="31"/>
      <c r="D17" s="17" t="s">
        <v>27</v>
      </c>
      <c r="E17" s="16" t="s">
        <v>22</v>
      </c>
      <c r="F17" s="14" t="s">
        <v>17</v>
      </c>
      <c r="G17" s="89" t="s">
        <v>350</v>
      </c>
      <c r="H17" s="44" t="s">
        <v>353</v>
      </c>
      <c r="I17" s="4" t="s">
        <v>18</v>
      </c>
      <c r="J17" s="44" t="s">
        <v>370</v>
      </c>
      <c r="K17" s="43" t="s">
        <v>370</v>
      </c>
      <c r="L17" s="274">
        <v>11</v>
      </c>
      <c r="M17" s="89"/>
      <c r="N17" s="4" t="str">
        <f>D17</f>
        <v>N° dossier</v>
      </c>
      <c r="O17" s="4" t="str">
        <f t="shared" si="0"/>
        <v>false</v>
      </c>
      <c r="P17" s="4" t="str">
        <f t="shared" si="2"/>
        <v>false</v>
      </c>
      <c r="Q17" s="44" t="s">
        <v>345</v>
      </c>
      <c r="R17" s="4">
        <v>256</v>
      </c>
      <c r="S17" s="4"/>
      <c r="T17" s="10"/>
    </row>
    <row r="18" spans="1:20" s="117" customFormat="1" ht="18.75" customHeight="1" x14ac:dyDescent="0.25">
      <c r="A18" s="118" t="s">
        <v>377</v>
      </c>
      <c r="B18" s="217"/>
      <c r="C18" s="212"/>
      <c r="D18" s="119"/>
      <c r="E18" s="120" t="s">
        <v>22</v>
      </c>
      <c r="F18" s="121"/>
      <c r="G18" s="155" t="s">
        <v>350</v>
      </c>
      <c r="H18" s="154" t="s">
        <v>353</v>
      </c>
      <c r="I18" s="154" t="s">
        <v>92</v>
      </c>
      <c r="J18" s="154" t="s">
        <v>370</v>
      </c>
      <c r="K18" s="154" t="s">
        <v>370</v>
      </c>
      <c r="L18" s="115">
        <v>12</v>
      </c>
      <c r="M18" s="155"/>
      <c r="N18" s="115" t="str">
        <f>A18</f>
        <v>Identité du demandeur</v>
      </c>
      <c r="O18" s="115" t="str">
        <f t="shared" si="0"/>
        <v>false</v>
      </c>
      <c r="P18" s="125" t="s">
        <v>345</v>
      </c>
      <c r="Q18" s="125" t="s">
        <v>344</v>
      </c>
      <c r="R18" s="115"/>
      <c r="S18" s="115"/>
      <c r="T18" s="116"/>
    </row>
    <row r="19" spans="1:20" s="21" customFormat="1" ht="18.75" customHeight="1" x14ac:dyDescent="0.25">
      <c r="A19" s="122"/>
      <c r="B19" s="36" t="s">
        <v>378</v>
      </c>
      <c r="C19" s="31"/>
      <c r="D19" s="124"/>
      <c r="E19" s="23" t="s">
        <v>22</v>
      </c>
      <c r="F19" s="123"/>
      <c r="G19" s="89" t="s">
        <v>350</v>
      </c>
      <c r="H19" s="179" t="s">
        <v>353</v>
      </c>
      <c r="I19" s="179" t="s">
        <v>92</v>
      </c>
      <c r="J19" s="44" t="s">
        <v>370</v>
      </c>
      <c r="K19" s="44" t="s">
        <v>370</v>
      </c>
      <c r="L19" s="274">
        <v>13</v>
      </c>
      <c r="M19" s="93"/>
      <c r="N19" s="26" t="str">
        <f>B19</f>
        <v>Données identité demandeur</v>
      </c>
      <c r="O19" s="26" t="str">
        <f t="shared" ref="O19" si="3">IF(ISBLANK(E19),"-",IF(OR(E19=1,E19="1 à 4"),"true","false"))</f>
        <v>false</v>
      </c>
      <c r="P19" s="26" t="str">
        <f t="shared" ref="P19" si="4">IF(ISBLANK(E19),"-",IF(E19=1,"false",IF(OR(E19="0 à 1",E19="0 ou 1"),"false","true")))</f>
        <v>false</v>
      </c>
      <c r="Q19" s="289" t="s">
        <v>344</v>
      </c>
      <c r="R19" s="26"/>
      <c r="S19" s="26"/>
      <c r="T19" s="20"/>
    </row>
    <row r="20" spans="1:20" s="21" customFormat="1" ht="18.75" customHeight="1" x14ac:dyDescent="0.25">
      <c r="A20" s="122"/>
      <c r="B20" s="36"/>
      <c r="C20" s="31" t="s">
        <v>378</v>
      </c>
      <c r="D20" s="124"/>
      <c r="E20" s="23" t="s">
        <v>22</v>
      </c>
      <c r="F20" s="123"/>
      <c r="G20" s="89" t="s">
        <v>350</v>
      </c>
      <c r="H20" s="179" t="s">
        <v>353</v>
      </c>
      <c r="I20" s="179" t="s">
        <v>92</v>
      </c>
      <c r="J20" s="44" t="s">
        <v>370</v>
      </c>
      <c r="K20" s="44" t="s">
        <v>370</v>
      </c>
      <c r="L20" s="274">
        <v>14</v>
      </c>
      <c r="M20" s="93"/>
      <c r="N20" s="26" t="str">
        <f>C20</f>
        <v>Données identité demandeur</v>
      </c>
      <c r="O20" s="26" t="str">
        <f t="shared" ref="O20:O21" si="5">IF(ISBLANK(E20),"-",IF(OR(E20=1,E20="1 à 4"),"true","false"))</f>
        <v>false</v>
      </c>
      <c r="P20" s="26" t="str">
        <f t="shared" si="2"/>
        <v>false</v>
      </c>
      <c r="Q20" s="289" t="s">
        <v>344</v>
      </c>
      <c r="R20" s="26"/>
      <c r="S20" s="26"/>
      <c r="T20" s="20"/>
    </row>
    <row r="21" spans="1:20" s="21" customFormat="1" ht="18.75" x14ac:dyDescent="0.25">
      <c r="A21" s="122"/>
      <c r="B21" s="36"/>
      <c r="C21" s="31"/>
      <c r="D21" s="126" t="s">
        <v>379</v>
      </c>
      <c r="E21" s="132" t="s">
        <v>22</v>
      </c>
      <c r="F21" s="18" t="s">
        <v>434</v>
      </c>
      <c r="G21" s="89" t="s">
        <v>350</v>
      </c>
      <c r="H21" s="114" t="s">
        <v>353</v>
      </c>
      <c r="I21" s="114" t="s">
        <v>38</v>
      </c>
      <c r="J21" s="44" t="s">
        <v>370</v>
      </c>
      <c r="K21" s="44" t="s">
        <v>370</v>
      </c>
      <c r="L21" s="274">
        <v>15</v>
      </c>
      <c r="M21" s="93"/>
      <c r="N21" s="51" t="str">
        <f>D21</f>
        <v>Type de demandeur</v>
      </c>
      <c r="O21" s="26" t="str">
        <f t="shared" si="5"/>
        <v>false</v>
      </c>
      <c r="P21" s="26" t="str">
        <f t="shared" si="2"/>
        <v>false</v>
      </c>
      <c r="Q21" s="51" t="s">
        <v>345</v>
      </c>
      <c r="R21" s="26"/>
      <c r="S21" s="272" t="str">
        <f>F21</f>
        <v>Nomenclature : TYPE_DEMANDEUR</v>
      </c>
      <c r="T21" s="301" t="s">
        <v>569</v>
      </c>
    </row>
    <row r="22" spans="1:20" s="21" customFormat="1" ht="18.75" x14ac:dyDescent="0.25">
      <c r="A22" s="122"/>
      <c r="B22" s="36"/>
      <c r="C22" s="31"/>
      <c r="D22" s="127" t="s">
        <v>30</v>
      </c>
      <c r="E22" s="133" t="s">
        <v>22</v>
      </c>
      <c r="F22" s="296" t="s">
        <v>435</v>
      </c>
      <c r="G22" s="203" t="s">
        <v>395</v>
      </c>
      <c r="H22" s="25" t="s">
        <v>354</v>
      </c>
      <c r="I22" s="25" t="s">
        <v>356</v>
      </c>
      <c r="J22" s="25"/>
      <c r="K22" s="44"/>
      <c r="L22" s="274"/>
      <c r="M22" s="298" t="s">
        <v>396</v>
      </c>
      <c r="N22" s="26"/>
      <c r="O22" s="26"/>
      <c r="P22" s="26"/>
      <c r="Q22" s="26"/>
      <c r="R22" s="26"/>
      <c r="S22" s="51"/>
      <c r="T22" s="20"/>
    </row>
    <row r="23" spans="1:20" s="21" customFormat="1" ht="21.75" customHeight="1" x14ac:dyDescent="0.25">
      <c r="A23" s="122"/>
      <c r="B23" s="36"/>
      <c r="C23" s="31"/>
      <c r="D23" s="128" t="s">
        <v>380</v>
      </c>
      <c r="E23" s="132" t="s">
        <v>22</v>
      </c>
      <c r="F23" s="143" t="s">
        <v>17</v>
      </c>
      <c r="G23" s="89" t="s">
        <v>350</v>
      </c>
      <c r="H23" s="195" t="s">
        <v>353</v>
      </c>
      <c r="I23" s="144" t="s">
        <v>18</v>
      </c>
      <c r="J23" s="51" t="s">
        <v>370</v>
      </c>
      <c r="K23" s="51" t="s">
        <v>370</v>
      </c>
      <c r="L23" s="274">
        <v>16</v>
      </c>
      <c r="M23" s="93"/>
      <c r="N23" s="26" t="str">
        <f>D23</f>
        <v>Raison sociale</v>
      </c>
      <c r="O23" s="26" t="str">
        <f t="shared" ref="O23" si="6">IF(ISBLANK(E23),"-",IF(OR(E23=1,E23="1 à 4"),"true","false"))</f>
        <v>false</v>
      </c>
      <c r="P23" s="26" t="str">
        <f t="shared" ref="P23" si="7">IF(ISBLANK(E23),"-",IF(E23=1,"false",IF(OR(E23="0 à 1",E23="0 ou 1"),"false","true")))</f>
        <v>false</v>
      </c>
      <c r="Q23" s="51" t="s">
        <v>345</v>
      </c>
      <c r="R23" s="26">
        <v>256</v>
      </c>
      <c r="S23" s="26"/>
      <c r="T23" s="20"/>
    </row>
    <row r="24" spans="1:20" s="21" customFormat="1" ht="21.75" customHeight="1" x14ac:dyDescent="0.25">
      <c r="A24" s="122"/>
      <c r="B24" s="36"/>
      <c r="C24" s="31"/>
      <c r="D24" s="129" t="s">
        <v>348</v>
      </c>
      <c r="E24" s="133">
        <v>1</v>
      </c>
      <c r="F24" s="136" t="s">
        <v>17</v>
      </c>
      <c r="G24" s="307" t="s">
        <v>395</v>
      </c>
      <c r="H24" s="357" t="s">
        <v>360</v>
      </c>
      <c r="I24" s="25" t="s">
        <v>420</v>
      </c>
      <c r="J24" s="24" t="s">
        <v>426</v>
      </c>
      <c r="K24" s="50" t="s">
        <v>18</v>
      </c>
      <c r="L24" s="26"/>
      <c r="M24" s="343" t="s">
        <v>396</v>
      </c>
      <c r="N24" s="26"/>
      <c r="O24" s="26"/>
      <c r="P24" s="26"/>
      <c r="Q24" s="26"/>
      <c r="R24" s="26"/>
      <c r="S24" s="26"/>
      <c r="T24" s="20"/>
    </row>
    <row r="25" spans="1:20" s="21" customFormat="1" ht="21.75" customHeight="1" x14ac:dyDescent="0.25">
      <c r="A25" s="122"/>
      <c r="B25" s="36"/>
      <c r="C25" s="31"/>
      <c r="D25" s="128" t="s">
        <v>31</v>
      </c>
      <c r="E25" s="132" t="s">
        <v>22</v>
      </c>
      <c r="F25" s="136" t="s">
        <v>17</v>
      </c>
      <c r="G25" s="307"/>
      <c r="H25" s="357"/>
      <c r="I25" s="25" t="s">
        <v>420</v>
      </c>
      <c r="J25" s="287" t="s">
        <v>508</v>
      </c>
      <c r="K25" s="50" t="s">
        <v>18</v>
      </c>
      <c r="L25" s="26"/>
      <c r="M25" s="344"/>
      <c r="N25" s="26"/>
      <c r="O25" s="26"/>
      <c r="P25" s="26"/>
      <c r="Q25" s="26"/>
      <c r="R25" s="26"/>
      <c r="S25" s="26"/>
      <c r="T25" s="20"/>
    </row>
    <row r="26" spans="1:20" s="21" customFormat="1" ht="21.75" customHeight="1" x14ac:dyDescent="0.25">
      <c r="A26" s="122"/>
      <c r="B26" s="36"/>
      <c r="C26" s="31"/>
      <c r="D26" s="128" t="s">
        <v>32</v>
      </c>
      <c r="E26" s="133" t="s">
        <v>22</v>
      </c>
      <c r="F26" s="136" t="s">
        <v>17</v>
      </c>
      <c r="G26" s="307"/>
      <c r="H26" s="357"/>
      <c r="I26" s="25" t="s">
        <v>420</v>
      </c>
      <c r="J26" s="24" t="s">
        <v>427</v>
      </c>
      <c r="K26" s="50" t="s">
        <v>18</v>
      </c>
      <c r="L26" s="26"/>
      <c r="M26" s="344"/>
      <c r="N26" s="26"/>
      <c r="O26" s="26"/>
      <c r="P26" s="26"/>
      <c r="Q26" s="26"/>
      <c r="R26" s="26"/>
      <c r="S26" s="26"/>
      <c r="T26" s="20"/>
    </row>
    <row r="27" spans="1:20" s="21" customFormat="1" ht="21.75" customHeight="1" x14ac:dyDescent="0.25">
      <c r="A27" s="122"/>
      <c r="B27" s="36"/>
      <c r="C27" s="31"/>
      <c r="D27" s="128" t="s">
        <v>33</v>
      </c>
      <c r="E27" s="132" t="s">
        <v>22</v>
      </c>
      <c r="F27" s="136" t="s">
        <v>17</v>
      </c>
      <c r="G27" s="307"/>
      <c r="H27" s="357"/>
      <c r="I27" s="25" t="s">
        <v>420</v>
      </c>
      <c r="J27" s="24" t="s">
        <v>423</v>
      </c>
      <c r="K27" s="50" t="s">
        <v>18</v>
      </c>
      <c r="L27" s="26"/>
      <c r="M27" s="344"/>
      <c r="N27" s="26"/>
      <c r="O27" s="26"/>
      <c r="P27" s="26"/>
      <c r="Q27" s="26"/>
      <c r="R27" s="26"/>
      <c r="S27" s="26"/>
      <c r="T27" s="20"/>
    </row>
    <row r="28" spans="1:20" s="21" customFormat="1" ht="21.75" customHeight="1" x14ac:dyDescent="0.25">
      <c r="A28" s="122"/>
      <c r="B28" s="36"/>
      <c r="C28" s="31"/>
      <c r="D28" s="130" t="s">
        <v>34</v>
      </c>
      <c r="E28" s="133" t="s">
        <v>22</v>
      </c>
      <c r="F28" s="137" t="s">
        <v>35</v>
      </c>
      <c r="G28" s="307"/>
      <c r="H28" s="25" t="s">
        <v>381</v>
      </c>
      <c r="I28" s="25" t="s">
        <v>36</v>
      </c>
      <c r="J28" s="25"/>
      <c r="K28" s="44"/>
      <c r="L28" s="26"/>
      <c r="M28" s="344"/>
      <c r="N28" s="26"/>
      <c r="O28" s="26"/>
      <c r="P28" s="26"/>
      <c r="Q28" s="26"/>
      <c r="R28" s="26"/>
      <c r="S28" s="26"/>
      <c r="T28" s="20"/>
    </row>
    <row r="29" spans="1:20" s="21" customFormat="1" ht="21.75" customHeight="1" x14ac:dyDescent="0.25">
      <c r="A29" s="122"/>
      <c r="B29" s="36"/>
      <c r="C29" s="31"/>
      <c r="D29" s="128" t="s">
        <v>382</v>
      </c>
      <c r="E29" s="132" t="s">
        <v>22</v>
      </c>
      <c r="F29" s="138" t="s">
        <v>44</v>
      </c>
      <c r="G29" s="307"/>
      <c r="H29" s="25" t="s">
        <v>362</v>
      </c>
      <c r="I29" s="287" t="s">
        <v>388</v>
      </c>
      <c r="J29" s="25"/>
      <c r="K29" s="44"/>
      <c r="L29" s="26"/>
      <c r="M29" s="344"/>
      <c r="N29" s="26"/>
      <c r="O29" s="26"/>
      <c r="P29" s="26"/>
      <c r="Q29" s="26"/>
      <c r="R29" s="26"/>
      <c r="S29" s="26"/>
      <c r="T29" s="20"/>
    </row>
    <row r="30" spans="1:20" s="21" customFormat="1" ht="21.75" customHeight="1" x14ac:dyDescent="0.25">
      <c r="A30" s="122"/>
      <c r="B30" s="36"/>
      <c r="C30" s="31"/>
      <c r="D30" s="128" t="s">
        <v>45</v>
      </c>
      <c r="E30" s="133" t="s">
        <v>22</v>
      </c>
      <c r="F30" s="136" t="s">
        <v>17</v>
      </c>
      <c r="G30" s="307"/>
      <c r="H30" s="25" t="s">
        <v>357</v>
      </c>
      <c r="I30" s="25" t="s">
        <v>421</v>
      </c>
      <c r="J30" s="25" t="s">
        <v>424</v>
      </c>
      <c r="K30" s="44" t="s">
        <v>18</v>
      </c>
      <c r="L30" s="26"/>
      <c r="M30" s="344"/>
      <c r="N30" s="26"/>
      <c r="O30" s="26"/>
      <c r="P30" s="26"/>
      <c r="Q30" s="26"/>
      <c r="R30" s="26"/>
      <c r="S30" s="26"/>
      <c r="T30" s="20"/>
    </row>
    <row r="31" spans="1:20" s="21" customFormat="1" ht="21.75" customHeight="1" x14ac:dyDescent="0.25">
      <c r="A31" s="122"/>
      <c r="B31" s="36"/>
      <c r="C31" s="31"/>
      <c r="D31" s="131" t="s">
        <v>46</v>
      </c>
      <c r="E31" s="132" t="s">
        <v>22</v>
      </c>
      <c r="F31" s="136" t="s">
        <v>17</v>
      </c>
      <c r="G31" s="308"/>
      <c r="H31" s="25" t="s">
        <v>357</v>
      </c>
      <c r="I31" s="25" t="s">
        <v>421</v>
      </c>
      <c r="J31" s="25" t="s">
        <v>425</v>
      </c>
      <c r="K31" s="44" t="s">
        <v>18</v>
      </c>
      <c r="L31" s="26"/>
      <c r="M31" s="345"/>
      <c r="N31" s="26"/>
      <c r="O31" s="26"/>
      <c r="P31" s="26"/>
      <c r="Q31" s="26"/>
      <c r="R31" s="26"/>
      <c r="S31" s="26"/>
      <c r="T31" s="20"/>
    </row>
    <row r="32" spans="1:20" s="21" customFormat="1" ht="18.75" x14ac:dyDescent="0.25">
      <c r="A32" s="122"/>
      <c r="B32" s="36"/>
      <c r="C32" s="31"/>
      <c r="D32" s="128" t="s">
        <v>47</v>
      </c>
      <c r="E32" s="133" t="s">
        <v>48</v>
      </c>
      <c r="F32" s="134" t="s">
        <v>436</v>
      </c>
      <c r="G32" s="89" t="s">
        <v>350</v>
      </c>
      <c r="H32" s="179" t="s">
        <v>353</v>
      </c>
      <c r="I32" s="179" t="s">
        <v>38</v>
      </c>
      <c r="J32" s="44" t="s">
        <v>370</v>
      </c>
      <c r="K32" s="44" t="s">
        <v>370</v>
      </c>
      <c r="L32" s="26">
        <v>17</v>
      </c>
      <c r="M32" s="93"/>
      <c r="N32" s="26" t="str">
        <f>D32</f>
        <v>Mode communication</v>
      </c>
      <c r="O32" s="26" t="str">
        <f t="shared" ref="O32" si="8">IF(ISBLANK(E32),"-",IF(OR(E32=1,E32="1 à 4"),"true","false"))</f>
        <v>true</v>
      </c>
      <c r="P32" s="26" t="str">
        <f t="shared" ref="P32" si="9">IF(ISBLANK(E32),"-",IF(E32=1,"false",IF(OR(E32="0 à 1",E32="0 ou 1"),"false","true")))</f>
        <v>true</v>
      </c>
      <c r="Q32" s="51" t="s">
        <v>345</v>
      </c>
      <c r="R32" s="26"/>
      <c r="S32" s="272" t="str">
        <f>F32</f>
        <v>Nomenclature : MOD_COMM</v>
      </c>
      <c r="T32" s="301" t="s">
        <v>570</v>
      </c>
    </row>
    <row r="33" spans="1:20" s="55" customFormat="1" ht="18.75" x14ac:dyDescent="0.25">
      <c r="A33" s="52" t="s">
        <v>28</v>
      </c>
      <c r="B33" s="218"/>
      <c r="C33" s="214"/>
      <c r="D33" s="53"/>
      <c r="E33" s="53" t="s">
        <v>22</v>
      </c>
      <c r="F33" s="53"/>
      <c r="G33" s="92" t="s">
        <v>350</v>
      </c>
      <c r="H33" s="85" t="s">
        <v>353</v>
      </c>
      <c r="I33" s="85" t="s">
        <v>92</v>
      </c>
      <c r="J33" s="85" t="s">
        <v>370</v>
      </c>
      <c r="K33" s="85" t="s">
        <v>370</v>
      </c>
      <c r="L33" s="69">
        <v>18</v>
      </c>
      <c r="M33" s="92"/>
      <c r="N33" s="82" t="str">
        <f>A33</f>
        <v>Identité bénéficiaire</v>
      </c>
      <c r="O33" s="69" t="str">
        <f t="shared" ref="O33:O34" si="10">IF(ISBLANK(E33),"-",IF(OR(E33=1,E33="1 à 4"),"true","false"))</f>
        <v>false</v>
      </c>
      <c r="P33" s="79" t="s">
        <v>345</v>
      </c>
      <c r="Q33" s="79" t="s">
        <v>344</v>
      </c>
      <c r="R33" s="74" t="s">
        <v>346</v>
      </c>
      <c r="S33" s="74"/>
      <c r="T33" s="54"/>
    </row>
    <row r="34" spans="1:20" ht="18.75" x14ac:dyDescent="0.25">
      <c r="A34" s="52"/>
      <c r="B34" s="36" t="s">
        <v>28</v>
      </c>
      <c r="C34" s="31"/>
      <c r="D34" s="39"/>
      <c r="E34" s="16" t="s">
        <v>22</v>
      </c>
      <c r="F34" s="40"/>
      <c r="G34" s="88" t="s">
        <v>350</v>
      </c>
      <c r="H34" s="156" t="s">
        <v>353</v>
      </c>
      <c r="I34" s="43" t="s">
        <v>92</v>
      </c>
      <c r="J34" s="102" t="s">
        <v>370</v>
      </c>
      <c r="K34" s="43" t="s">
        <v>370</v>
      </c>
      <c r="L34" s="274">
        <v>19</v>
      </c>
      <c r="M34" s="88"/>
      <c r="N34" s="81" t="str">
        <f>B34</f>
        <v>Identité bénéficiaire</v>
      </c>
      <c r="O34" s="4" t="str">
        <f t="shared" si="10"/>
        <v>false</v>
      </c>
      <c r="P34" s="44" t="s">
        <v>345</v>
      </c>
      <c r="Q34" s="44" t="s">
        <v>344</v>
      </c>
      <c r="R34" s="73" t="s">
        <v>346</v>
      </c>
      <c r="S34" s="73"/>
      <c r="T34" s="19"/>
    </row>
    <row r="35" spans="1:20" ht="18.75" x14ac:dyDescent="0.25">
      <c r="A35" s="52"/>
      <c r="B35" s="36"/>
      <c r="C35" s="31" t="s">
        <v>29</v>
      </c>
      <c r="D35" s="39"/>
      <c r="E35" s="133" t="s">
        <v>22</v>
      </c>
      <c r="F35" s="40"/>
      <c r="G35" s="88" t="s">
        <v>350</v>
      </c>
      <c r="H35" s="156" t="s">
        <v>353</v>
      </c>
      <c r="I35" s="43" t="s">
        <v>92</v>
      </c>
      <c r="J35" s="102" t="s">
        <v>370</v>
      </c>
      <c r="K35" s="44" t="s">
        <v>370</v>
      </c>
      <c r="L35" s="274">
        <v>20</v>
      </c>
      <c r="M35" s="88"/>
      <c r="N35" s="4" t="str">
        <f>C35</f>
        <v>Données identité</v>
      </c>
      <c r="O35" s="44" t="s">
        <v>345</v>
      </c>
      <c r="P35" s="44" t="s">
        <v>345</v>
      </c>
      <c r="Q35" s="44" t="s">
        <v>344</v>
      </c>
      <c r="R35" s="73" t="s">
        <v>346</v>
      </c>
      <c r="S35" s="73"/>
      <c r="T35" s="19"/>
    </row>
    <row r="36" spans="1:20" s="21" customFormat="1" ht="18.75" x14ac:dyDescent="0.25">
      <c r="A36" s="52"/>
      <c r="B36" s="36"/>
      <c r="C36" s="31"/>
      <c r="D36" s="128" t="s">
        <v>30</v>
      </c>
      <c r="E36" s="133" t="s">
        <v>22</v>
      </c>
      <c r="F36" s="295" t="s">
        <v>435</v>
      </c>
      <c r="G36" s="101" t="s">
        <v>390</v>
      </c>
      <c r="H36" s="24" t="s">
        <v>354</v>
      </c>
      <c r="I36" s="24" t="s">
        <v>356</v>
      </c>
      <c r="J36" s="24" t="s">
        <v>370</v>
      </c>
      <c r="K36" s="24" t="s">
        <v>370</v>
      </c>
      <c r="L36" s="274"/>
      <c r="M36" s="354" t="s">
        <v>396</v>
      </c>
      <c r="N36" s="26" t="str">
        <f t="shared" ref="N36:N43" si="11">D36</f>
        <v>Sexe</v>
      </c>
      <c r="O36" s="26" t="str">
        <f t="shared" ref="O36:O49" si="12">IF(ISBLANK(E36),"-",IF(OR(E36=1,E36="1 à 4"),"true","false"))</f>
        <v>false</v>
      </c>
      <c r="P36" s="26" t="str">
        <f t="shared" ref="P36:P49" si="13">IF(ISBLANK(E36),"-",IF(E36=1,"false",IF(OR(E36="0 à 1",E36="0 ou 1"),"false","true")))</f>
        <v>false</v>
      </c>
      <c r="Q36" s="51" t="s">
        <v>345</v>
      </c>
      <c r="R36" s="26"/>
      <c r="S36" s="277"/>
      <c r="T36" s="20"/>
    </row>
    <row r="37" spans="1:20" s="42" customFormat="1" ht="32.25" customHeight="1" x14ac:dyDescent="0.25">
      <c r="A37" s="52"/>
      <c r="B37" s="36"/>
      <c r="C37" s="31"/>
      <c r="D37" s="128" t="s">
        <v>348</v>
      </c>
      <c r="E37" s="133">
        <v>1</v>
      </c>
      <c r="F37" s="135" t="s">
        <v>17</v>
      </c>
      <c r="G37" s="356" t="s">
        <v>390</v>
      </c>
      <c r="H37" s="335" t="s">
        <v>360</v>
      </c>
      <c r="I37" s="335" t="s">
        <v>422</v>
      </c>
      <c r="J37" s="194" t="s">
        <v>428</v>
      </c>
      <c r="K37" s="194" t="s">
        <v>18</v>
      </c>
      <c r="L37" s="315"/>
      <c r="M37" s="354"/>
      <c r="N37" s="68" t="str">
        <f t="shared" si="11"/>
        <v>Nom de naissance</v>
      </c>
      <c r="O37" s="68" t="str">
        <f t="shared" si="12"/>
        <v>true</v>
      </c>
      <c r="P37" s="68" t="str">
        <f t="shared" si="13"/>
        <v>false</v>
      </c>
      <c r="Q37" s="157" t="s">
        <v>345</v>
      </c>
      <c r="R37" s="68">
        <v>256</v>
      </c>
      <c r="S37" s="68"/>
      <c r="T37" s="41"/>
    </row>
    <row r="38" spans="1:20" s="42" customFormat="1" ht="21.75" customHeight="1" x14ac:dyDescent="0.25">
      <c r="A38" s="52"/>
      <c r="B38" s="36"/>
      <c r="C38" s="31"/>
      <c r="D38" s="128" t="s">
        <v>31</v>
      </c>
      <c r="E38" s="133" t="s">
        <v>22</v>
      </c>
      <c r="F38" s="135" t="s">
        <v>17</v>
      </c>
      <c r="G38" s="356"/>
      <c r="H38" s="335"/>
      <c r="I38" s="335"/>
      <c r="J38" s="287" t="s">
        <v>507</v>
      </c>
      <c r="K38" s="194" t="s">
        <v>18</v>
      </c>
      <c r="L38" s="316"/>
      <c r="M38" s="354"/>
      <c r="N38" s="68" t="str">
        <f t="shared" si="11"/>
        <v>Nom d'époux</v>
      </c>
      <c r="O38" s="68" t="str">
        <f t="shared" si="12"/>
        <v>false</v>
      </c>
      <c r="P38" s="68" t="str">
        <f t="shared" si="13"/>
        <v>false</v>
      </c>
      <c r="Q38" s="157" t="s">
        <v>345</v>
      </c>
      <c r="R38" s="68">
        <v>256</v>
      </c>
      <c r="S38" s="68"/>
      <c r="T38" s="41"/>
    </row>
    <row r="39" spans="1:20" s="42" customFormat="1" ht="18.75" customHeight="1" x14ac:dyDescent="0.25">
      <c r="A39" s="52"/>
      <c r="B39" s="36"/>
      <c r="C39" s="31"/>
      <c r="D39" s="128" t="s">
        <v>32</v>
      </c>
      <c r="E39" s="133" t="s">
        <v>22</v>
      </c>
      <c r="F39" s="135" t="s">
        <v>17</v>
      </c>
      <c r="G39" s="356"/>
      <c r="H39" s="335"/>
      <c r="I39" s="335"/>
      <c r="J39" s="194" t="s">
        <v>429</v>
      </c>
      <c r="K39" s="194" t="s">
        <v>18</v>
      </c>
      <c r="L39" s="316"/>
      <c r="M39" s="354"/>
      <c r="N39" s="68" t="str">
        <f t="shared" si="11"/>
        <v>Nom d'usage</v>
      </c>
      <c r="O39" s="68" t="str">
        <f t="shared" si="12"/>
        <v>false</v>
      </c>
      <c r="P39" s="68" t="str">
        <f t="shared" si="13"/>
        <v>false</v>
      </c>
      <c r="Q39" s="157" t="s">
        <v>345</v>
      </c>
      <c r="R39" s="68">
        <v>256</v>
      </c>
      <c r="S39" s="68"/>
      <c r="T39" s="41"/>
    </row>
    <row r="40" spans="1:20" s="42" customFormat="1" ht="19.5" customHeight="1" x14ac:dyDescent="0.25">
      <c r="A40" s="52"/>
      <c r="B40" s="36"/>
      <c r="C40" s="31"/>
      <c r="D40" s="128" t="s">
        <v>33</v>
      </c>
      <c r="E40" s="133">
        <v>1</v>
      </c>
      <c r="F40" s="135" t="s">
        <v>17</v>
      </c>
      <c r="G40" s="356"/>
      <c r="H40" s="335"/>
      <c r="I40" s="335"/>
      <c r="J40" s="194" t="s">
        <v>430</v>
      </c>
      <c r="K40" s="194" t="s">
        <v>18</v>
      </c>
      <c r="L40" s="317"/>
      <c r="M40" s="354"/>
      <c r="N40" s="68" t="str">
        <f t="shared" si="11"/>
        <v>Prénoms</v>
      </c>
      <c r="O40" s="68" t="str">
        <f t="shared" si="12"/>
        <v>true</v>
      </c>
      <c r="P40" s="68" t="str">
        <f t="shared" si="13"/>
        <v>false</v>
      </c>
      <c r="Q40" s="157" t="s">
        <v>345</v>
      </c>
      <c r="R40" s="68">
        <v>256</v>
      </c>
      <c r="S40" s="68"/>
      <c r="T40" s="41"/>
    </row>
    <row r="41" spans="1:20" ht="18.75" x14ac:dyDescent="0.25">
      <c r="A41" s="52"/>
      <c r="B41" s="36"/>
      <c r="C41" s="31"/>
      <c r="D41" s="128" t="s">
        <v>34</v>
      </c>
      <c r="E41" s="133">
        <v>1</v>
      </c>
      <c r="F41" s="135" t="s">
        <v>35</v>
      </c>
      <c r="G41" s="101" t="s">
        <v>390</v>
      </c>
      <c r="H41" s="25" t="s">
        <v>355</v>
      </c>
      <c r="I41" s="25" t="s">
        <v>36</v>
      </c>
      <c r="J41" s="25"/>
      <c r="K41" s="25"/>
      <c r="L41" s="274"/>
      <c r="M41" s="354"/>
      <c r="N41" s="4" t="str">
        <f t="shared" si="11"/>
        <v>Date de naissance</v>
      </c>
      <c r="O41" s="4" t="str">
        <f t="shared" si="12"/>
        <v>true</v>
      </c>
      <c r="P41" s="4" t="str">
        <f t="shared" si="13"/>
        <v>false</v>
      </c>
      <c r="Q41" s="44" t="s">
        <v>345</v>
      </c>
      <c r="R41" s="4"/>
      <c r="S41" s="4"/>
      <c r="T41" s="10"/>
    </row>
    <row r="42" spans="1:20" s="21" customFormat="1" ht="18.75" x14ac:dyDescent="0.25">
      <c r="A42" s="52"/>
      <c r="B42" s="36"/>
      <c r="C42" s="31"/>
      <c r="D42" s="128" t="s">
        <v>37</v>
      </c>
      <c r="E42" s="133" t="s">
        <v>22</v>
      </c>
      <c r="F42" s="135" t="s">
        <v>437</v>
      </c>
      <c r="G42" s="101" t="s">
        <v>390</v>
      </c>
      <c r="H42" s="24" t="s">
        <v>364</v>
      </c>
      <c r="I42" s="24" t="s">
        <v>363</v>
      </c>
      <c r="J42" s="24" t="s">
        <v>367</v>
      </c>
      <c r="K42" s="24" t="s">
        <v>352</v>
      </c>
      <c r="L42" s="274"/>
      <c r="M42" s="354"/>
      <c r="N42" s="26" t="str">
        <f t="shared" si="11"/>
        <v>Nationalité</v>
      </c>
      <c r="O42" s="26" t="str">
        <f t="shared" si="12"/>
        <v>false</v>
      </c>
      <c r="P42" s="26" t="str">
        <f t="shared" si="13"/>
        <v>false</v>
      </c>
      <c r="Q42" s="44" t="s">
        <v>345</v>
      </c>
      <c r="R42" s="26"/>
      <c r="S42" s="145"/>
      <c r="T42" s="20"/>
    </row>
    <row r="43" spans="1:20" s="42" customFormat="1" ht="15" customHeight="1" x14ac:dyDescent="0.25">
      <c r="A43" s="52"/>
      <c r="B43" s="36"/>
      <c r="C43" s="31"/>
      <c r="D43" s="128" t="s">
        <v>39</v>
      </c>
      <c r="E43" s="133" t="s">
        <v>22</v>
      </c>
      <c r="F43" s="135" t="s">
        <v>438</v>
      </c>
      <c r="G43" s="356" t="s">
        <v>390</v>
      </c>
      <c r="H43" s="336" t="s">
        <v>361</v>
      </c>
      <c r="I43" s="336" t="s">
        <v>363</v>
      </c>
      <c r="J43" s="194" t="s">
        <v>387</v>
      </c>
      <c r="K43" s="194" t="s">
        <v>18</v>
      </c>
      <c r="L43" s="315"/>
      <c r="M43" s="354"/>
      <c r="N43" s="68" t="str">
        <f t="shared" si="11"/>
        <v>Localité de naissance</v>
      </c>
      <c r="O43" s="68" t="str">
        <f t="shared" si="12"/>
        <v>false</v>
      </c>
      <c r="P43" s="68" t="str">
        <f t="shared" si="13"/>
        <v>false</v>
      </c>
      <c r="Q43" s="157" t="s">
        <v>345</v>
      </c>
      <c r="R43" s="68">
        <v>256</v>
      </c>
      <c r="S43" s="194"/>
      <c r="T43" s="41"/>
    </row>
    <row r="44" spans="1:20" s="42" customFormat="1" x14ac:dyDescent="0.25">
      <c r="A44" s="52"/>
      <c r="B44" s="36"/>
      <c r="C44" s="31"/>
      <c r="D44" s="128" t="s">
        <v>40</v>
      </c>
      <c r="E44" s="133" t="s">
        <v>22</v>
      </c>
      <c r="F44" s="135" t="s">
        <v>433</v>
      </c>
      <c r="G44" s="356"/>
      <c r="H44" s="335"/>
      <c r="I44" s="336"/>
      <c r="J44" s="194" t="s">
        <v>365</v>
      </c>
      <c r="K44" s="194" t="s">
        <v>18</v>
      </c>
      <c r="L44" s="317"/>
      <c r="M44" s="354"/>
      <c r="N44" s="68" t="s">
        <v>41</v>
      </c>
      <c r="O44" s="68" t="str">
        <f t="shared" si="12"/>
        <v>false</v>
      </c>
      <c r="P44" s="68" t="str">
        <f t="shared" si="13"/>
        <v>false</v>
      </c>
      <c r="Q44" s="157" t="s">
        <v>345</v>
      </c>
      <c r="R44" s="68"/>
      <c r="S44" s="194"/>
      <c r="T44" s="41"/>
    </row>
    <row r="45" spans="1:20" s="42" customFormat="1" ht="19.5" customHeight="1" x14ac:dyDescent="0.25">
      <c r="A45" s="52"/>
      <c r="B45" s="36"/>
      <c r="C45" s="31"/>
      <c r="D45" s="128" t="s">
        <v>42</v>
      </c>
      <c r="E45" s="133" t="s">
        <v>22</v>
      </c>
      <c r="F45" s="135" t="s">
        <v>439</v>
      </c>
      <c r="G45" s="356"/>
      <c r="H45" s="335"/>
      <c r="I45" s="336"/>
      <c r="J45" s="194" t="s">
        <v>366</v>
      </c>
      <c r="K45" s="194" t="s">
        <v>18</v>
      </c>
      <c r="L45" s="274"/>
      <c r="M45" s="354"/>
      <c r="N45" s="68" t="str">
        <f>D45</f>
        <v>Pays de naissance</v>
      </c>
      <c r="O45" s="68" t="str">
        <f t="shared" si="12"/>
        <v>false</v>
      </c>
      <c r="P45" s="68" t="str">
        <f t="shared" si="13"/>
        <v>false</v>
      </c>
      <c r="Q45" s="157" t="s">
        <v>345</v>
      </c>
      <c r="R45" s="68"/>
      <c r="S45" s="194"/>
      <c r="T45" s="41"/>
    </row>
    <row r="46" spans="1:20" ht="18.75" x14ac:dyDescent="0.25">
      <c r="A46" s="52"/>
      <c r="B46" s="36"/>
      <c r="C46" s="31"/>
      <c r="D46" s="128" t="s">
        <v>43</v>
      </c>
      <c r="E46" s="133" t="s">
        <v>22</v>
      </c>
      <c r="F46" s="135" t="s">
        <v>44</v>
      </c>
      <c r="G46" s="101" t="s">
        <v>390</v>
      </c>
      <c r="H46" s="25" t="s">
        <v>362</v>
      </c>
      <c r="I46" s="25" t="s">
        <v>388</v>
      </c>
      <c r="J46" s="25" t="s">
        <v>370</v>
      </c>
      <c r="K46" s="25" t="s">
        <v>370</v>
      </c>
      <c r="L46" s="274"/>
      <c r="M46" s="354"/>
      <c r="N46" s="4" t="str">
        <f>D46</f>
        <v>Adresse bénéficiaire</v>
      </c>
      <c r="O46" s="4" t="str">
        <f t="shared" si="12"/>
        <v>false</v>
      </c>
      <c r="P46" s="4" t="str">
        <f t="shared" si="13"/>
        <v>false</v>
      </c>
      <c r="Q46" s="44" t="s">
        <v>345</v>
      </c>
      <c r="R46" s="4"/>
      <c r="S46" s="4"/>
      <c r="T46" s="10"/>
    </row>
    <row r="47" spans="1:20" s="42" customFormat="1" ht="18.75" customHeight="1" x14ac:dyDescent="0.25">
      <c r="A47" s="52"/>
      <c r="B47" s="36"/>
      <c r="C47" s="31"/>
      <c r="D47" s="128" t="s">
        <v>45</v>
      </c>
      <c r="E47" s="133" t="s">
        <v>22</v>
      </c>
      <c r="F47" s="135" t="s">
        <v>17</v>
      </c>
      <c r="G47" s="351" t="s">
        <v>390</v>
      </c>
      <c r="H47" s="193" t="s">
        <v>357</v>
      </c>
      <c r="I47" s="193" t="s">
        <v>389</v>
      </c>
      <c r="J47" s="193" t="s">
        <v>368</v>
      </c>
      <c r="K47" s="194" t="s">
        <v>18</v>
      </c>
      <c r="L47" s="204"/>
      <c r="M47" s="354"/>
      <c r="N47" s="68" t="str">
        <f>D47</f>
        <v>Téléphone</v>
      </c>
      <c r="O47" s="68" t="str">
        <f t="shared" si="12"/>
        <v>false</v>
      </c>
      <c r="P47" s="68" t="str">
        <f t="shared" si="13"/>
        <v>false</v>
      </c>
      <c r="Q47" s="157" t="s">
        <v>345</v>
      </c>
      <c r="R47" s="68">
        <v>256</v>
      </c>
      <c r="S47" s="68"/>
      <c r="T47" s="41"/>
    </row>
    <row r="48" spans="1:20" s="42" customFormat="1" ht="18.75" customHeight="1" x14ac:dyDescent="0.25">
      <c r="A48" s="52"/>
      <c r="B48" s="36"/>
      <c r="C48" s="31"/>
      <c r="D48" s="128" t="s">
        <v>46</v>
      </c>
      <c r="E48" s="133" t="s">
        <v>22</v>
      </c>
      <c r="F48" s="135" t="s">
        <v>17</v>
      </c>
      <c r="G48" s="352"/>
      <c r="H48" s="193" t="s">
        <v>357</v>
      </c>
      <c r="I48" s="193" t="s">
        <v>389</v>
      </c>
      <c r="J48" s="194" t="s">
        <v>431</v>
      </c>
      <c r="K48" s="194" t="s">
        <v>18</v>
      </c>
      <c r="L48" s="205"/>
      <c r="M48" s="354"/>
      <c r="N48" s="68" t="str">
        <f>D48</f>
        <v>Adresse email</v>
      </c>
      <c r="O48" s="68" t="str">
        <f t="shared" si="12"/>
        <v>false</v>
      </c>
      <c r="P48" s="68" t="str">
        <f t="shared" si="13"/>
        <v>false</v>
      </c>
      <c r="Q48" s="157" t="s">
        <v>345</v>
      </c>
      <c r="R48" s="68">
        <v>256</v>
      </c>
      <c r="S48" s="68"/>
      <c r="T48" s="41"/>
    </row>
    <row r="49" spans="1:32" s="22" customFormat="1" ht="18.75" x14ac:dyDescent="0.25">
      <c r="A49" s="52"/>
      <c r="B49" s="36"/>
      <c r="C49" s="31"/>
      <c r="D49" s="128" t="s">
        <v>47</v>
      </c>
      <c r="E49" s="133" t="s">
        <v>48</v>
      </c>
      <c r="F49" s="135" t="s">
        <v>436</v>
      </c>
      <c r="G49" s="98" t="s">
        <v>350</v>
      </c>
      <c r="H49" s="50" t="s">
        <v>353</v>
      </c>
      <c r="I49" s="102" t="s">
        <v>38</v>
      </c>
      <c r="J49" s="50" t="s">
        <v>370</v>
      </c>
      <c r="K49" s="50" t="s">
        <v>370</v>
      </c>
      <c r="L49" s="274">
        <v>21</v>
      </c>
      <c r="M49" s="354"/>
      <c r="N49" s="68" t="str">
        <f>D49</f>
        <v>Mode communication</v>
      </c>
      <c r="O49" s="68" t="str">
        <f t="shared" si="12"/>
        <v>true</v>
      </c>
      <c r="P49" s="68" t="str">
        <f t="shared" si="13"/>
        <v>true</v>
      </c>
      <c r="Q49" s="181" t="s">
        <v>345</v>
      </c>
      <c r="R49" s="68"/>
      <c r="S49" s="272" t="str">
        <f>F49</f>
        <v>Nomenclature : MOD_COMM</v>
      </c>
      <c r="T49" s="301" t="s">
        <v>570</v>
      </c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</row>
    <row r="50" spans="1:32" s="42" customFormat="1" ht="18.75" x14ac:dyDescent="0.25">
      <c r="A50" s="52"/>
      <c r="B50" s="36"/>
      <c r="C50" s="31" t="s">
        <v>49</v>
      </c>
      <c r="D50" s="128"/>
      <c r="E50" s="133" t="s">
        <v>22</v>
      </c>
      <c r="F50" s="135"/>
      <c r="G50" s="91" t="s">
        <v>350</v>
      </c>
      <c r="H50" s="157" t="s">
        <v>351</v>
      </c>
      <c r="I50" s="157" t="s">
        <v>92</v>
      </c>
      <c r="J50" s="157" t="s">
        <v>370</v>
      </c>
      <c r="K50" s="44" t="s">
        <v>370</v>
      </c>
      <c r="L50" s="274">
        <v>22</v>
      </c>
      <c r="M50" s="91"/>
      <c r="N50" s="4" t="str">
        <f>C50</f>
        <v>Organisme</v>
      </c>
      <c r="O50" s="44" t="s">
        <v>345</v>
      </c>
      <c r="P50" s="44" t="s">
        <v>345</v>
      </c>
      <c r="Q50" s="44" t="s">
        <v>344</v>
      </c>
      <c r="R50" s="73" t="s">
        <v>346</v>
      </c>
      <c r="S50" s="73"/>
      <c r="T50" s="41"/>
    </row>
    <row r="51" spans="1:32" s="21" customFormat="1" ht="18.75" x14ac:dyDescent="0.25">
      <c r="A51" s="52"/>
      <c r="B51" s="36"/>
      <c r="C51" s="31"/>
      <c r="D51" s="128" t="s">
        <v>50</v>
      </c>
      <c r="E51" s="133" t="s">
        <v>22</v>
      </c>
      <c r="F51" s="135" t="s">
        <v>17</v>
      </c>
      <c r="G51" s="91" t="s">
        <v>350</v>
      </c>
      <c r="H51" s="50" t="s">
        <v>351</v>
      </c>
      <c r="I51" s="50" t="s">
        <v>18</v>
      </c>
      <c r="J51" s="50" t="s">
        <v>370</v>
      </c>
      <c r="K51" s="50" t="s">
        <v>370</v>
      </c>
      <c r="L51" s="274">
        <v>23</v>
      </c>
      <c r="M51" s="93"/>
      <c r="N51" s="26" t="str">
        <f t="shared" ref="N51:N57" si="14">D51</f>
        <v>Domicile auprès d'un organisme</v>
      </c>
      <c r="O51" s="26" t="str">
        <f t="shared" ref="O51:O57" si="15">IF(ISBLANK(E51),"-",IF(OR(E51=1,E51="1 à 4"),"true","false"))</f>
        <v>false</v>
      </c>
      <c r="P51" s="26" t="str">
        <f t="shared" ref="P51:P57" si="16">IF(ISBLANK(E51),"-",IF(E51=1,"false",IF(OR(E51="0 à 1",E51="0 ou 1"),"false","true")))</f>
        <v>false</v>
      </c>
      <c r="Q51" s="51" t="s">
        <v>345</v>
      </c>
      <c r="R51" s="26">
        <v>256</v>
      </c>
      <c r="S51" s="26"/>
      <c r="T51" s="20"/>
    </row>
    <row r="52" spans="1:32" ht="37.5" customHeight="1" x14ac:dyDescent="0.25">
      <c r="A52" s="52"/>
      <c r="B52" s="36"/>
      <c r="C52" s="31"/>
      <c r="D52" s="128" t="s">
        <v>51</v>
      </c>
      <c r="E52" s="133" t="s">
        <v>22</v>
      </c>
      <c r="F52" s="135" t="s">
        <v>44</v>
      </c>
      <c r="G52" s="91" t="s">
        <v>350</v>
      </c>
      <c r="H52" s="50" t="s">
        <v>351</v>
      </c>
      <c r="I52" s="102" t="s">
        <v>18</v>
      </c>
      <c r="J52" s="102" t="s">
        <v>370</v>
      </c>
      <c r="K52" s="102" t="s">
        <v>370</v>
      </c>
      <c r="L52" s="274">
        <v>24</v>
      </c>
      <c r="M52" s="158"/>
      <c r="N52" s="4" t="str">
        <f t="shared" si="14"/>
        <v xml:space="preserve">Adresse de l'organisme </v>
      </c>
      <c r="O52" s="4" t="str">
        <f t="shared" si="15"/>
        <v>false</v>
      </c>
      <c r="P52" s="4" t="str">
        <f t="shared" si="16"/>
        <v>false</v>
      </c>
      <c r="Q52" s="51" t="s">
        <v>345</v>
      </c>
      <c r="R52" s="4">
        <v>256</v>
      </c>
      <c r="S52" s="4"/>
      <c r="T52" s="10"/>
    </row>
    <row r="53" spans="1:32" ht="18.75" x14ac:dyDescent="0.25">
      <c r="A53" s="52"/>
      <c r="B53" s="36"/>
      <c r="C53" s="31"/>
      <c r="D53" s="128" t="s">
        <v>52</v>
      </c>
      <c r="E53" s="133" t="s">
        <v>22</v>
      </c>
      <c r="F53" s="135" t="s">
        <v>440</v>
      </c>
      <c r="G53" s="91" t="s">
        <v>350</v>
      </c>
      <c r="H53" s="44" t="s">
        <v>353</v>
      </c>
      <c r="I53" s="44" t="s">
        <v>38</v>
      </c>
      <c r="J53" s="44" t="s">
        <v>370</v>
      </c>
      <c r="K53" s="44" t="s">
        <v>370</v>
      </c>
      <c r="L53" s="274">
        <v>25</v>
      </c>
      <c r="M53" s="90"/>
      <c r="N53" s="4" t="str">
        <f t="shared" si="14"/>
        <v>Organisme payeur prestations familiales/RSA</v>
      </c>
      <c r="O53" s="4" t="str">
        <f t="shared" si="15"/>
        <v>false</v>
      </c>
      <c r="P53" s="4" t="str">
        <f t="shared" si="16"/>
        <v>false</v>
      </c>
      <c r="Q53" s="51" t="s">
        <v>345</v>
      </c>
      <c r="R53" s="73" t="s">
        <v>346</v>
      </c>
      <c r="S53" s="272" t="str">
        <f>F53</f>
        <v>Nomenclature : ORG_PREST_FAM</v>
      </c>
      <c r="T53" s="301" t="s">
        <v>571</v>
      </c>
    </row>
    <row r="54" spans="1:32" ht="30" x14ac:dyDescent="0.25">
      <c r="A54" s="52"/>
      <c r="B54" s="36"/>
      <c r="C54" s="31"/>
      <c r="D54" s="128" t="s">
        <v>53</v>
      </c>
      <c r="E54" s="133" t="s">
        <v>22</v>
      </c>
      <c r="F54" s="135" t="s">
        <v>54</v>
      </c>
      <c r="G54" s="91" t="s">
        <v>350</v>
      </c>
      <c r="H54" s="44" t="s">
        <v>353</v>
      </c>
      <c r="I54" s="107" t="s">
        <v>18</v>
      </c>
      <c r="J54" s="25" t="s">
        <v>370</v>
      </c>
      <c r="K54" s="25" t="s">
        <v>18</v>
      </c>
      <c r="L54" s="274">
        <v>26</v>
      </c>
      <c r="M54" s="159" t="s">
        <v>396</v>
      </c>
      <c r="N54" s="4" t="str">
        <f t="shared" si="14"/>
        <v>N° allocataire</v>
      </c>
      <c r="O54" s="4" t="str">
        <f t="shared" si="15"/>
        <v>false</v>
      </c>
      <c r="P54" s="4" t="str">
        <f t="shared" si="16"/>
        <v>false</v>
      </c>
      <c r="Q54" s="51" t="s">
        <v>345</v>
      </c>
      <c r="R54" s="4">
        <v>15</v>
      </c>
      <c r="S54" s="4"/>
      <c r="T54" s="10"/>
    </row>
    <row r="55" spans="1:32" s="42" customFormat="1" ht="18.75" x14ac:dyDescent="0.25">
      <c r="A55" s="52"/>
      <c r="B55" s="36"/>
      <c r="C55" s="31"/>
      <c r="D55" s="128" t="s">
        <v>55</v>
      </c>
      <c r="E55" s="133" t="s">
        <v>22</v>
      </c>
      <c r="F55" s="135" t="s">
        <v>441</v>
      </c>
      <c r="G55" s="180" t="s">
        <v>350</v>
      </c>
      <c r="H55" s="227" t="s">
        <v>351</v>
      </c>
      <c r="I55" s="227" t="s">
        <v>38</v>
      </c>
      <c r="J55" s="227" t="s">
        <v>370</v>
      </c>
      <c r="K55" s="228" t="s">
        <v>370</v>
      </c>
      <c r="L55" s="274">
        <v>27</v>
      </c>
      <c r="M55" s="232"/>
      <c r="N55" s="229" t="str">
        <f t="shared" si="14"/>
        <v>Organisme d'assurance maladie</v>
      </c>
      <c r="O55" s="229" t="str">
        <f t="shared" si="15"/>
        <v>false</v>
      </c>
      <c r="P55" s="229" t="str">
        <f t="shared" si="16"/>
        <v>false</v>
      </c>
      <c r="Q55" s="230" t="s">
        <v>345</v>
      </c>
      <c r="R55" s="231" t="s">
        <v>346</v>
      </c>
      <c r="S55" s="272" t="str">
        <f>F55</f>
        <v>Nomenclature : CODE_REGIME</v>
      </c>
      <c r="T55" s="302" t="s">
        <v>530</v>
      </c>
    </row>
    <row r="56" spans="1:32" ht="18.75" x14ac:dyDescent="0.25">
      <c r="A56" s="52"/>
      <c r="B56" s="36"/>
      <c r="C56" s="31"/>
      <c r="D56" s="128" t="s">
        <v>57</v>
      </c>
      <c r="E56" s="133" t="s">
        <v>22</v>
      </c>
      <c r="F56" s="135" t="s">
        <v>58</v>
      </c>
      <c r="G56" s="175" t="s">
        <v>350</v>
      </c>
      <c r="H56" s="50" t="s">
        <v>353</v>
      </c>
      <c r="I56" s="50" t="s">
        <v>18</v>
      </c>
      <c r="J56" s="50" t="s">
        <v>370</v>
      </c>
      <c r="K56" s="107" t="s">
        <v>370</v>
      </c>
      <c r="L56" s="274">
        <v>28</v>
      </c>
      <c r="M56" s="200"/>
      <c r="N56" s="4" t="str">
        <f t="shared" si="14"/>
        <v xml:space="preserve">Votre numéro de Sécurité Sociale </v>
      </c>
      <c r="O56" s="4" t="str">
        <f t="shared" si="15"/>
        <v>false</v>
      </c>
      <c r="P56" s="4" t="str">
        <f t="shared" si="16"/>
        <v>false</v>
      </c>
      <c r="Q56" s="44" t="s">
        <v>345</v>
      </c>
      <c r="R56" s="4">
        <v>15</v>
      </c>
      <c r="S56" s="4"/>
      <c r="T56" s="10"/>
    </row>
    <row r="57" spans="1:32" ht="18.75" x14ac:dyDescent="0.25">
      <c r="A57" s="52"/>
      <c r="B57" s="36"/>
      <c r="C57" s="31"/>
      <c r="D57" s="128" t="s">
        <v>59</v>
      </c>
      <c r="E57" s="133" t="s">
        <v>22</v>
      </c>
      <c r="F57" s="135" t="s">
        <v>58</v>
      </c>
      <c r="G57" s="174" t="s">
        <v>390</v>
      </c>
      <c r="H57" s="24" t="s">
        <v>359</v>
      </c>
      <c r="I57" s="24" t="s">
        <v>371</v>
      </c>
      <c r="J57" s="24" t="s">
        <v>372</v>
      </c>
      <c r="K57" s="25" t="s">
        <v>18</v>
      </c>
      <c r="L57" s="274"/>
      <c r="M57" s="196" t="s">
        <v>396</v>
      </c>
      <c r="N57" s="4" t="str">
        <f t="shared" si="14"/>
        <v xml:space="preserve">Numéro de Sécurité Sociale de l’enfant </v>
      </c>
      <c r="O57" s="4" t="str">
        <f t="shared" si="15"/>
        <v>false</v>
      </c>
      <c r="P57" s="4" t="str">
        <f t="shared" si="16"/>
        <v>false</v>
      </c>
      <c r="Q57" s="44" t="s">
        <v>345</v>
      </c>
      <c r="R57" s="4">
        <v>15</v>
      </c>
      <c r="S57" s="4"/>
      <c r="T57" s="10"/>
    </row>
    <row r="58" spans="1:32" s="42" customFormat="1" ht="18.75" x14ac:dyDescent="0.25">
      <c r="A58" s="56"/>
      <c r="B58" s="36" t="s">
        <v>60</v>
      </c>
      <c r="C58" s="31"/>
      <c r="D58" s="128"/>
      <c r="E58" s="133" t="s">
        <v>22</v>
      </c>
      <c r="F58" s="135"/>
      <c r="G58" s="175" t="s">
        <v>350</v>
      </c>
      <c r="H58" s="157" t="s">
        <v>353</v>
      </c>
      <c r="I58" s="157" t="s">
        <v>92</v>
      </c>
      <c r="J58" s="157" t="s">
        <v>370</v>
      </c>
      <c r="K58" s="43" t="s">
        <v>370</v>
      </c>
      <c r="L58" s="274">
        <v>29</v>
      </c>
      <c r="M58" s="94"/>
      <c r="N58" s="81" t="str">
        <f>B58</f>
        <v>Parents</v>
      </c>
      <c r="O58" s="44" t="s">
        <v>345</v>
      </c>
      <c r="P58" s="44" t="s">
        <v>345</v>
      </c>
      <c r="Q58" s="44" t="s">
        <v>344</v>
      </c>
      <c r="R58" s="73" t="s">
        <v>346</v>
      </c>
      <c r="S58" s="73"/>
      <c r="T58" s="142" t="s">
        <v>392</v>
      </c>
    </row>
    <row r="59" spans="1:32" s="42" customFormat="1" ht="18.75" x14ac:dyDescent="0.25">
      <c r="A59" s="56"/>
      <c r="B59" s="36"/>
      <c r="C59" s="31" t="s">
        <v>393</v>
      </c>
      <c r="D59" s="128"/>
      <c r="E59" s="133" t="s">
        <v>22</v>
      </c>
      <c r="F59" s="135"/>
      <c r="G59" s="175" t="s">
        <v>350</v>
      </c>
      <c r="H59" s="157" t="s">
        <v>353</v>
      </c>
      <c r="I59" s="157" t="s">
        <v>92</v>
      </c>
      <c r="J59" s="157" t="s">
        <v>370</v>
      </c>
      <c r="K59" s="44" t="s">
        <v>370</v>
      </c>
      <c r="L59" s="274">
        <v>30</v>
      </c>
      <c r="M59" s="94"/>
      <c r="N59" s="4" t="str">
        <f>C59</f>
        <v>Parent 1 ou représentant légal 1</v>
      </c>
      <c r="O59" s="44" t="s">
        <v>345</v>
      </c>
      <c r="P59" s="44" t="s">
        <v>345</v>
      </c>
      <c r="Q59" s="44" t="s">
        <v>344</v>
      </c>
      <c r="R59" s="73" t="s">
        <v>346</v>
      </c>
      <c r="S59" s="73"/>
      <c r="T59" s="142" t="s">
        <v>393</v>
      </c>
    </row>
    <row r="60" spans="1:32" s="21" customFormat="1" ht="30" x14ac:dyDescent="0.25">
      <c r="A60" s="56"/>
      <c r="B60" s="36"/>
      <c r="C60" s="31"/>
      <c r="D60" s="128" t="s">
        <v>61</v>
      </c>
      <c r="E60" s="133" t="s">
        <v>22</v>
      </c>
      <c r="F60" s="135" t="s">
        <v>20</v>
      </c>
      <c r="G60" s="175" t="s">
        <v>350</v>
      </c>
      <c r="H60" s="112" t="s">
        <v>353</v>
      </c>
      <c r="I60" s="112" t="s">
        <v>148</v>
      </c>
      <c r="J60" s="112" t="s">
        <v>370</v>
      </c>
      <c r="K60" s="112" t="s">
        <v>370</v>
      </c>
      <c r="L60" s="274">
        <v>31</v>
      </c>
      <c r="M60" s="197"/>
      <c r="N60" s="68" t="str">
        <f t="shared" ref="N60:N67" si="17">D60</f>
        <v>Exerce autorité parentale</v>
      </c>
      <c r="O60" s="68" t="str">
        <f t="shared" ref="O60:O67" si="18">IF(ISBLANK(E60),"-",IF(OR(E60=1,E60="1 à 4"),"true","false"))</f>
        <v>false</v>
      </c>
      <c r="P60" s="68" t="str">
        <f t="shared" ref="P60:P67" si="19">IF(ISBLANK(E60),"-",IF(E60=1,"false",IF(OR(E60="0 à 1",E60="0 ou 1"),"false","true")))</f>
        <v>false</v>
      </c>
      <c r="Q60" s="157" t="s">
        <v>345</v>
      </c>
      <c r="R60" s="68"/>
      <c r="S60" s="68"/>
      <c r="T60" s="198" t="s">
        <v>391</v>
      </c>
    </row>
    <row r="61" spans="1:32" s="42" customFormat="1" x14ac:dyDescent="0.25">
      <c r="A61" s="56"/>
      <c r="B61" s="36"/>
      <c r="C61" s="31"/>
      <c r="D61" s="128" t="s">
        <v>62</v>
      </c>
      <c r="E61" s="133">
        <v>1</v>
      </c>
      <c r="F61" s="135" t="s">
        <v>442</v>
      </c>
      <c r="G61" s="309" t="s">
        <v>395</v>
      </c>
      <c r="H61" s="335" t="s">
        <v>360</v>
      </c>
      <c r="I61" s="336" t="s">
        <v>420</v>
      </c>
      <c r="J61" s="193" t="s">
        <v>373</v>
      </c>
      <c r="K61" s="194" t="s">
        <v>18</v>
      </c>
      <c r="L61" s="315"/>
      <c r="M61" s="312" t="s">
        <v>396</v>
      </c>
      <c r="N61" s="68" t="str">
        <f t="shared" si="17"/>
        <v>Civilité</v>
      </c>
      <c r="O61" s="68" t="str">
        <f t="shared" si="18"/>
        <v>true</v>
      </c>
      <c r="P61" s="68" t="str">
        <f t="shared" si="19"/>
        <v>false</v>
      </c>
      <c r="Q61" s="157" t="s">
        <v>345</v>
      </c>
      <c r="R61" s="68"/>
      <c r="S61" s="194"/>
      <c r="T61" s="41"/>
    </row>
    <row r="62" spans="1:32" s="42" customFormat="1" ht="15" customHeight="1" x14ac:dyDescent="0.25">
      <c r="A62" s="56"/>
      <c r="B62" s="36"/>
      <c r="C62" s="31"/>
      <c r="D62" s="128" t="s">
        <v>63</v>
      </c>
      <c r="E62" s="133" t="s">
        <v>22</v>
      </c>
      <c r="F62" s="135" t="s">
        <v>17</v>
      </c>
      <c r="G62" s="310"/>
      <c r="H62" s="335"/>
      <c r="I62" s="336"/>
      <c r="J62" s="193" t="s">
        <v>374</v>
      </c>
      <c r="K62" s="194" t="s">
        <v>18</v>
      </c>
      <c r="L62" s="316"/>
      <c r="M62" s="313"/>
      <c r="N62" s="68" t="str">
        <f t="shared" si="17"/>
        <v>Nom</v>
      </c>
      <c r="O62" s="68" t="str">
        <f t="shared" si="18"/>
        <v>false</v>
      </c>
      <c r="P62" s="68" t="str">
        <f t="shared" si="19"/>
        <v>false</v>
      </c>
      <c r="Q62" s="157" t="s">
        <v>345</v>
      </c>
      <c r="R62" s="68">
        <v>256</v>
      </c>
      <c r="S62" s="68"/>
      <c r="T62" s="41"/>
    </row>
    <row r="63" spans="1:32" s="42" customFormat="1" ht="15" customHeight="1" x14ac:dyDescent="0.25">
      <c r="A63" s="56"/>
      <c r="B63" s="36"/>
      <c r="C63" s="31"/>
      <c r="D63" s="128" t="s">
        <v>33</v>
      </c>
      <c r="E63" s="133" t="s">
        <v>22</v>
      </c>
      <c r="F63" s="135" t="s">
        <v>17</v>
      </c>
      <c r="G63" s="310"/>
      <c r="H63" s="335"/>
      <c r="I63" s="336"/>
      <c r="J63" s="193" t="s">
        <v>375</v>
      </c>
      <c r="K63" s="194" t="s">
        <v>18</v>
      </c>
      <c r="L63" s="316"/>
      <c r="M63" s="313"/>
      <c r="N63" s="68" t="str">
        <f t="shared" si="17"/>
        <v>Prénoms</v>
      </c>
      <c r="O63" s="68" t="str">
        <f t="shared" si="18"/>
        <v>false</v>
      </c>
      <c r="P63" s="68" t="str">
        <f t="shared" si="19"/>
        <v>false</v>
      </c>
      <c r="Q63" s="157" t="s">
        <v>345</v>
      </c>
      <c r="R63" s="68">
        <v>256</v>
      </c>
      <c r="S63" s="68"/>
      <c r="T63" s="41"/>
    </row>
    <row r="64" spans="1:32" s="42" customFormat="1" ht="15" customHeight="1" x14ac:dyDescent="0.25">
      <c r="A64" s="56"/>
      <c r="B64" s="36"/>
      <c r="C64" s="31"/>
      <c r="D64" s="128" t="s">
        <v>34</v>
      </c>
      <c r="E64" s="133" t="s">
        <v>22</v>
      </c>
      <c r="F64" s="135" t="s">
        <v>35</v>
      </c>
      <c r="G64" s="310"/>
      <c r="H64" s="194" t="s">
        <v>381</v>
      </c>
      <c r="I64" s="193" t="s">
        <v>36</v>
      </c>
      <c r="J64" s="193" t="s">
        <v>370</v>
      </c>
      <c r="K64" s="194" t="s">
        <v>370</v>
      </c>
      <c r="L64" s="316"/>
      <c r="M64" s="313"/>
      <c r="N64" s="68" t="str">
        <f t="shared" si="17"/>
        <v>Date de naissance</v>
      </c>
      <c r="O64" s="68" t="str">
        <f t="shared" si="18"/>
        <v>false</v>
      </c>
      <c r="P64" s="68" t="str">
        <f t="shared" si="19"/>
        <v>false</v>
      </c>
      <c r="Q64" s="157" t="s">
        <v>345</v>
      </c>
      <c r="R64" s="68"/>
      <c r="S64" s="68"/>
      <c r="T64" s="41"/>
    </row>
    <row r="65" spans="1:39" s="42" customFormat="1" ht="15" customHeight="1" x14ac:dyDescent="0.25">
      <c r="A65" s="56"/>
      <c r="B65" s="36"/>
      <c r="C65" s="31"/>
      <c r="D65" s="128" t="s">
        <v>64</v>
      </c>
      <c r="E65" s="133" t="s">
        <v>22</v>
      </c>
      <c r="F65" s="135" t="s">
        <v>44</v>
      </c>
      <c r="G65" s="310"/>
      <c r="H65" s="194" t="s">
        <v>362</v>
      </c>
      <c r="I65" s="286" t="s">
        <v>388</v>
      </c>
      <c r="J65" s="193" t="s">
        <v>370</v>
      </c>
      <c r="K65" s="194" t="s">
        <v>370</v>
      </c>
      <c r="L65" s="316"/>
      <c r="M65" s="313"/>
      <c r="N65" s="68" t="str">
        <f t="shared" si="17"/>
        <v>Adresse autorité parentale 1</v>
      </c>
      <c r="O65" s="68" t="str">
        <f t="shared" si="18"/>
        <v>false</v>
      </c>
      <c r="P65" s="68" t="str">
        <f t="shared" si="19"/>
        <v>false</v>
      </c>
      <c r="Q65" s="157" t="s">
        <v>345</v>
      </c>
      <c r="R65" s="68"/>
      <c r="S65" s="68"/>
      <c r="T65" s="41"/>
    </row>
    <row r="66" spans="1:39" s="42" customFormat="1" ht="15" customHeight="1" x14ac:dyDescent="0.25">
      <c r="A66" s="56"/>
      <c r="B66" s="36"/>
      <c r="C66" s="31"/>
      <c r="D66" s="128" t="s">
        <v>45</v>
      </c>
      <c r="E66" s="133" t="s">
        <v>22</v>
      </c>
      <c r="F66" s="135" t="s">
        <v>17</v>
      </c>
      <c r="G66" s="310"/>
      <c r="H66" s="336" t="s">
        <v>357</v>
      </c>
      <c r="I66" s="336" t="s">
        <v>421</v>
      </c>
      <c r="J66" s="193" t="s">
        <v>376</v>
      </c>
      <c r="K66" s="194" t="s">
        <v>18</v>
      </c>
      <c r="L66" s="316"/>
      <c r="M66" s="313"/>
      <c r="N66" s="68" t="str">
        <f t="shared" si="17"/>
        <v>Téléphone</v>
      </c>
      <c r="O66" s="68" t="str">
        <f t="shared" si="18"/>
        <v>false</v>
      </c>
      <c r="P66" s="68" t="str">
        <f t="shared" si="19"/>
        <v>false</v>
      </c>
      <c r="Q66" s="157" t="s">
        <v>345</v>
      </c>
      <c r="R66" s="68">
        <v>256</v>
      </c>
      <c r="S66" s="68"/>
      <c r="T66" s="41"/>
    </row>
    <row r="67" spans="1:39" s="42" customFormat="1" ht="15.75" customHeight="1" x14ac:dyDescent="0.25">
      <c r="A67" s="56"/>
      <c r="B67" s="36"/>
      <c r="C67" s="31"/>
      <c r="D67" s="128" t="s">
        <v>46</v>
      </c>
      <c r="E67" s="133" t="s">
        <v>22</v>
      </c>
      <c r="F67" s="135" t="s">
        <v>17</v>
      </c>
      <c r="G67" s="311"/>
      <c r="H67" s="336"/>
      <c r="I67" s="336"/>
      <c r="J67" s="193" t="s">
        <v>432</v>
      </c>
      <c r="K67" s="193" t="s">
        <v>18</v>
      </c>
      <c r="L67" s="317"/>
      <c r="M67" s="314"/>
      <c r="N67" s="68" t="str">
        <f t="shared" si="17"/>
        <v>Adresse email</v>
      </c>
      <c r="O67" s="68" t="str">
        <f t="shared" si="18"/>
        <v>false</v>
      </c>
      <c r="P67" s="68" t="str">
        <f t="shared" si="19"/>
        <v>false</v>
      </c>
      <c r="Q67" s="157" t="s">
        <v>345</v>
      </c>
      <c r="R67" s="68">
        <v>256</v>
      </c>
      <c r="S67" s="68"/>
      <c r="T67" s="41"/>
    </row>
    <row r="68" spans="1:39" s="42" customFormat="1" ht="18.75" x14ac:dyDescent="0.25">
      <c r="A68" s="56"/>
      <c r="B68" s="36"/>
      <c r="C68" s="31" t="s">
        <v>394</v>
      </c>
      <c r="D68" s="128"/>
      <c r="E68" s="133" t="s">
        <v>22</v>
      </c>
      <c r="F68" s="135"/>
      <c r="G68" s="175" t="s">
        <v>350</v>
      </c>
      <c r="H68" s="157" t="s">
        <v>353</v>
      </c>
      <c r="I68" s="157" t="s">
        <v>92</v>
      </c>
      <c r="J68" s="157" t="s">
        <v>370</v>
      </c>
      <c r="K68" s="44" t="s">
        <v>370</v>
      </c>
      <c r="L68" s="274">
        <v>32</v>
      </c>
      <c r="M68" s="94"/>
      <c r="N68" s="4" t="str">
        <f>C68</f>
        <v>Parent 2 ou représentant légal 2</v>
      </c>
      <c r="O68" s="44" t="s">
        <v>345</v>
      </c>
      <c r="P68" s="44" t="s">
        <v>345</v>
      </c>
      <c r="Q68" s="44" t="s">
        <v>344</v>
      </c>
      <c r="R68" s="73" t="s">
        <v>346</v>
      </c>
      <c r="S68" s="73"/>
      <c r="T68" s="142" t="s">
        <v>394</v>
      </c>
    </row>
    <row r="69" spans="1:39" s="21" customFormat="1" ht="15" customHeight="1" x14ac:dyDescent="0.25">
      <c r="A69" s="56"/>
      <c r="B69" s="36"/>
      <c r="C69" s="31"/>
      <c r="D69" s="128" t="s">
        <v>61</v>
      </c>
      <c r="E69" s="133" t="s">
        <v>22</v>
      </c>
      <c r="F69" s="135" t="s">
        <v>20</v>
      </c>
      <c r="G69" s="175" t="s">
        <v>350</v>
      </c>
      <c r="H69" s="112" t="s">
        <v>353</v>
      </c>
      <c r="I69" s="112" t="s">
        <v>148</v>
      </c>
      <c r="J69" s="112" t="s">
        <v>370</v>
      </c>
      <c r="K69" s="112" t="s">
        <v>370</v>
      </c>
      <c r="L69" s="274">
        <v>33</v>
      </c>
      <c r="M69" s="199"/>
      <c r="N69" s="68" t="str">
        <f t="shared" ref="N69:N76" si="20">D69</f>
        <v>Exerce autorité parentale</v>
      </c>
      <c r="O69" s="68" t="str">
        <f t="shared" ref="O69:O76" si="21">IF(ISBLANK(E69),"-",IF(OR(E69=1,E69="1 à 4"),"true","false"))</f>
        <v>false</v>
      </c>
      <c r="P69" s="68" t="str">
        <f t="shared" ref="P69:P76" si="22">IF(ISBLANK(E69),"-",IF(E69=1,"false",IF(OR(E69="0 à 1",E69="0 ou 1"),"false","true")))</f>
        <v>false</v>
      </c>
      <c r="Q69" s="157" t="s">
        <v>345</v>
      </c>
      <c r="R69" s="68"/>
      <c r="S69" s="68"/>
      <c r="T69" s="41"/>
    </row>
    <row r="70" spans="1:39" s="42" customFormat="1" ht="15" customHeight="1" x14ac:dyDescent="0.25">
      <c r="A70" s="56"/>
      <c r="B70" s="36"/>
      <c r="C70" s="31"/>
      <c r="D70" s="128" t="s">
        <v>62</v>
      </c>
      <c r="E70" s="133">
        <v>1</v>
      </c>
      <c r="F70" s="135" t="s">
        <v>442</v>
      </c>
      <c r="G70" s="309" t="s">
        <v>395</v>
      </c>
      <c r="H70" s="335" t="s">
        <v>360</v>
      </c>
      <c r="I70" s="336" t="s">
        <v>420</v>
      </c>
      <c r="J70" s="193" t="s">
        <v>373</v>
      </c>
      <c r="K70" s="194" t="s">
        <v>18</v>
      </c>
      <c r="L70" s="315"/>
      <c r="M70" s="312" t="s">
        <v>396</v>
      </c>
      <c r="N70" s="68" t="str">
        <f t="shared" si="20"/>
        <v>Civilité</v>
      </c>
      <c r="O70" s="68" t="str">
        <f t="shared" si="21"/>
        <v>true</v>
      </c>
      <c r="P70" s="68" t="str">
        <f t="shared" si="22"/>
        <v>false</v>
      </c>
      <c r="Q70" s="157" t="s">
        <v>345</v>
      </c>
      <c r="R70" s="68"/>
      <c r="S70" s="194"/>
      <c r="T70" s="41"/>
    </row>
    <row r="71" spans="1:39" s="42" customFormat="1" ht="15" customHeight="1" x14ac:dyDescent="0.25">
      <c r="A71" s="56"/>
      <c r="B71" s="36"/>
      <c r="C71" s="31"/>
      <c r="D71" s="128" t="s">
        <v>63</v>
      </c>
      <c r="E71" s="133" t="s">
        <v>22</v>
      </c>
      <c r="F71" s="135" t="s">
        <v>17</v>
      </c>
      <c r="G71" s="310"/>
      <c r="H71" s="335"/>
      <c r="I71" s="336"/>
      <c r="J71" s="193" t="s">
        <v>374</v>
      </c>
      <c r="K71" s="194" t="s">
        <v>18</v>
      </c>
      <c r="L71" s="316"/>
      <c r="M71" s="313"/>
      <c r="N71" s="68" t="str">
        <f t="shared" si="20"/>
        <v>Nom</v>
      </c>
      <c r="O71" s="68" t="str">
        <f t="shared" si="21"/>
        <v>false</v>
      </c>
      <c r="P71" s="68" t="str">
        <f t="shared" si="22"/>
        <v>false</v>
      </c>
      <c r="Q71" s="157" t="s">
        <v>345</v>
      </c>
      <c r="R71" s="68">
        <v>256</v>
      </c>
      <c r="S71" s="68"/>
      <c r="T71" s="41"/>
    </row>
    <row r="72" spans="1:39" s="42" customFormat="1" ht="15" customHeight="1" x14ac:dyDescent="0.25">
      <c r="A72" s="56"/>
      <c r="B72" s="36"/>
      <c r="C72" s="31"/>
      <c r="D72" s="128" t="s">
        <v>33</v>
      </c>
      <c r="E72" s="133" t="s">
        <v>22</v>
      </c>
      <c r="F72" s="135" t="s">
        <v>17</v>
      </c>
      <c r="G72" s="310"/>
      <c r="H72" s="335"/>
      <c r="I72" s="336"/>
      <c r="J72" s="193" t="s">
        <v>375</v>
      </c>
      <c r="K72" s="194" t="s">
        <v>18</v>
      </c>
      <c r="L72" s="316"/>
      <c r="M72" s="313"/>
      <c r="N72" s="68" t="str">
        <f t="shared" si="20"/>
        <v>Prénoms</v>
      </c>
      <c r="O72" s="68" t="str">
        <f t="shared" si="21"/>
        <v>false</v>
      </c>
      <c r="P72" s="68" t="str">
        <f t="shared" si="22"/>
        <v>false</v>
      </c>
      <c r="Q72" s="157" t="s">
        <v>345</v>
      </c>
      <c r="R72" s="68">
        <v>256</v>
      </c>
      <c r="S72" s="68"/>
      <c r="T72" s="41"/>
    </row>
    <row r="73" spans="1:39" s="42" customFormat="1" ht="15" customHeight="1" x14ac:dyDescent="0.25">
      <c r="A73" s="56"/>
      <c r="B73" s="36"/>
      <c r="C73" s="31"/>
      <c r="D73" s="128" t="s">
        <v>34</v>
      </c>
      <c r="E73" s="133" t="s">
        <v>22</v>
      </c>
      <c r="F73" s="135" t="s">
        <v>35</v>
      </c>
      <c r="G73" s="310"/>
      <c r="H73" s="194" t="s">
        <v>381</v>
      </c>
      <c r="I73" s="193" t="s">
        <v>36</v>
      </c>
      <c r="J73" s="193" t="s">
        <v>370</v>
      </c>
      <c r="K73" s="194" t="s">
        <v>370</v>
      </c>
      <c r="L73" s="316"/>
      <c r="M73" s="313"/>
      <c r="N73" s="68" t="str">
        <f t="shared" si="20"/>
        <v>Date de naissance</v>
      </c>
      <c r="O73" s="68" t="str">
        <f t="shared" si="21"/>
        <v>false</v>
      </c>
      <c r="P73" s="68" t="str">
        <f t="shared" si="22"/>
        <v>false</v>
      </c>
      <c r="Q73" s="157" t="s">
        <v>345</v>
      </c>
      <c r="R73" s="68"/>
      <c r="S73" s="68"/>
      <c r="T73" s="41"/>
    </row>
    <row r="74" spans="1:39" s="42" customFormat="1" ht="15" customHeight="1" x14ac:dyDescent="0.25">
      <c r="A74" s="56"/>
      <c r="B74" s="36"/>
      <c r="C74" s="31"/>
      <c r="D74" s="128" t="s">
        <v>65</v>
      </c>
      <c r="E74" s="133" t="s">
        <v>22</v>
      </c>
      <c r="F74" s="135" t="s">
        <v>44</v>
      </c>
      <c r="G74" s="310"/>
      <c r="H74" s="194" t="s">
        <v>362</v>
      </c>
      <c r="I74" s="286" t="s">
        <v>388</v>
      </c>
      <c r="J74" s="193" t="s">
        <v>370</v>
      </c>
      <c r="K74" s="194" t="s">
        <v>370</v>
      </c>
      <c r="L74" s="316"/>
      <c r="M74" s="313"/>
      <c r="N74" s="68" t="str">
        <f t="shared" si="20"/>
        <v>Adresse autorité parentale 2</v>
      </c>
      <c r="O74" s="68" t="str">
        <f t="shared" si="21"/>
        <v>false</v>
      </c>
      <c r="P74" s="68" t="str">
        <f t="shared" si="22"/>
        <v>false</v>
      </c>
      <c r="Q74" s="157" t="s">
        <v>345</v>
      </c>
      <c r="R74" s="68"/>
      <c r="S74" s="68"/>
      <c r="T74" s="41"/>
    </row>
    <row r="75" spans="1:39" s="42" customFormat="1" ht="15" customHeight="1" x14ac:dyDescent="0.25">
      <c r="A75" s="56"/>
      <c r="B75" s="36"/>
      <c r="C75" s="31"/>
      <c r="D75" s="128" t="s">
        <v>45</v>
      </c>
      <c r="E75" s="133" t="s">
        <v>22</v>
      </c>
      <c r="F75" s="135" t="s">
        <v>17</v>
      </c>
      <c r="G75" s="310"/>
      <c r="H75" s="336" t="s">
        <v>357</v>
      </c>
      <c r="I75" s="336" t="s">
        <v>421</v>
      </c>
      <c r="J75" s="193" t="s">
        <v>376</v>
      </c>
      <c r="K75" s="194" t="s">
        <v>18</v>
      </c>
      <c r="L75" s="316"/>
      <c r="M75" s="313"/>
      <c r="N75" s="68" t="str">
        <f t="shared" si="20"/>
        <v>Téléphone</v>
      </c>
      <c r="O75" s="68" t="str">
        <f t="shared" si="21"/>
        <v>false</v>
      </c>
      <c r="P75" s="68" t="str">
        <f t="shared" si="22"/>
        <v>false</v>
      </c>
      <c r="Q75" s="157" t="s">
        <v>345</v>
      </c>
      <c r="R75" s="68">
        <v>256</v>
      </c>
      <c r="S75" s="68"/>
      <c r="T75" s="41"/>
    </row>
    <row r="76" spans="1:39" s="42" customFormat="1" ht="15.75" customHeight="1" x14ac:dyDescent="0.25">
      <c r="A76" s="56"/>
      <c r="B76" s="36"/>
      <c r="C76" s="31"/>
      <c r="D76" s="128" t="s">
        <v>46</v>
      </c>
      <c r="E76" s="133" t="s">
        <v>22</v>
      </c>
      <c r="F76" s="135" t="s">
        <v>17</v>
      </c>
      <c r="G76" s="311"/>
      <c r="H76" s="336"/>
      <c r="I76" s="336"/>
      <c r="J76" s="193" t="s">
        <v>432</v>
      </c>
      <c r="K76" s="193" t="s">
        <v>18</v>
      </c>
      <c r="L76" s="317"/>
      <c r="M76" s="314"/>
      <c r="N76" s="68" t="str">
        <f t="shared" si="20"/>
        <v>Adresse email</v>
      </c>
      <c r="O76" s="68" t="str">
        <f t="shared" si="21"/>
        <v>false</v>
      </c>
      <c r="P76" s="68" t="str">
        <f t="shared" si="22"/>
        <v>false</v>
      </c>
      <c r="Q76" s="157" t="s">
        <v>345</v>
      </c>
      <c r="R76" s="68">
        <v>256</v>
      </c>
      <c r="S76" s="68"/>
      <c r="T76" s="41"/>
    </row>
    <row r="77" spans="1:39" s="42" customFormat="1" ht="18.75" x14ac:dyDescent="0.25">
      <c r="A77" s="56"/>
      <c r="B77" s="36" t="s">
        <v>66</v>
      </c>
      <c r="C77" s="31"/>
      <c r="D77" s="128"/>
      <c r="E77" s="133" t="s">
        <v>22</v>
      </c>
      <c r="F77" s="135"/>
      <c r="G77" s="94" t="s">
        <v>350</v>
      </c>
      <c r="H77" s="157" t="s">
        <v>351</v>
      </c>
      <c r="I77" s="157" t="s">
        <v>92</v>
      </c>
      <c r="J77" s="157" t="s">
        <v>370</v>
      </c>
      <c r="K77" s="43" t="s">
        <v>370</v>
      </c>
      <c r="L77" s="274">
        <v>34</v>
      </c>
      <c r="M77" s="94"/>
      <c r="N77" s="81" t="str">
        <f>B77</f>
        <v>Aide dans la démarche</v>
      </c>
      <c r="O77" s="44" t="s">
        <v>345</v>
      </c>
      <c r="P77" s="44" t="s">
        <v>345</v>
      </c>
      <c r="Q77" s="44" t="s">
        <v>344</v>
      </c>
      <c r="R77" s="73" t="s">
        <v>346</v>
      </c>
      <c r="S77" s="73"/>
      <c r="T77" s="41"/>
    </row>
    <row r="78" spans="1:39" s="42" customFormat="1" ht="18.75" x14ac:dyDescent="0.25">
      <c r="A78" s="56"/>
      <c r="B78" s="36"/>
      <c r="C78" s="31" t="s">
        <v>66</v>
      </c>
      <c r="D78" s="128"/>
      <c r="E78" s="133" t="s">
        <v>22</v>
      </c>
      <c r="F78" s="135"/>
      <c r="G78" s="94" t="s">
        <v>350</v>
      </c>
      <c r="H78" s="157" t="s">
        <v>351</v>
      </c>
      <c r="I78" s="152" t="s">
        <v>92</v>
      </c>
      <c r="J78" s="157" t="s">
        <v>370</v>
      </c>
      <c r="K78" s="44" t="s">
        <v>370</v>
      </c>
      <c r="L78" s="274">
        <v>35</v>
      </c>
      <c r="M78" s="94"/>
      <c r="N78" s="4" t="str">
        <f>C78</f>
        <v>Aide dans la démarche</v>
      </c>
      <c r="O78" s="44" t="s">
        <v>345</v>
      </c>
      <c r="P78" s="44" t="s">
        <v>345</v>
      </c>
      <c r="Q78" s="44" t="s">
        <v>344</v>
      </c>
      <c r="R78" s="73" t="s">
        <v>346</v>
      </c>
      <c r="S78" s="73"/>
      <c r="T78" s="41"/>
    </row>
    <row r="79" spans="1:39" s="22" customFormat="1" ht="18.75" x14ac:dyDescent="0.25">
      <c r="A79" s="56"/>
      <c r="B79" s="36"/>
      <c r="C79" s="31"/>
      <c r="D79" s="128" t="s">
        <v>67</v>
      </c>
      <c r="E79" s="133" t="s">
        <v>22</v>
      </c>
      <c r="F79" s="135" t="s">
        <v>443</v>
      </c>
      <c r="G79" s="94" t="s">
        <v>350</v>
      </c>
      <c r="H79" s="157" t="s">
        <v>351</v>
      </c>
      <c r="I79" s="112" t="s">
        <v>38</v>
      </c>
      <c r="J79" s="157" t="s">
        <v>370</v>
      </c>
      <c r="K79" s="44" t="s">
        <v>370</v>
      </c>
      <c r="L79" s="274">
        <v>36</v>
      </c>
      <c r="M79" s="176"/>
      <c r="N79" s="68" t="str">
        <f t="shared" ref="N79:N85" si="23">D79</f>
        <v>Type d'aidant</v>
      </c>
      <c r="O79" s="68" t="str">
        <f t="shared" ref="O79:O85" si="24">IF(ISBLANK(E79),"-",IF(OR(E79=1,E79="1 à 4"),"true","false"))</f>
        <v>false</v>
      </c>
      <c r="P79" s="68" t="str">
        <f t="shared" ref="P79:P85" si="25">IF(ISBLANK(E79),"-",IF(E79=1,"false",IF(OR(E79="0 à 1",E79="0 ou 1"),"false","true")))</f>
        <v>false</v>
      </c>
      <c r="Q79" s="157" t="s">
        <v>345</v>
      </c>
      <c r="R79" s="183" t="s">
        <v>346</v>
      </c>
      <c r="S79" s="272" t="str">
        <f>F79</f>
        <v>Nomenclature : AIDANT_DEM</v>
      </c>
      <c r="T79" s="302" t="s">
        <v>531</v>
      </c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</row>
    <row r="80" spans="1:39" s="22" customFormat="1" ht="18.75" customHeight="1" x14ac:dyDescent="0.25">
      <c r="A80" s="56"/>
      <c r="B80" s="36"/>
      <c r="C80" s="31"/>
      <c r="D80" s="128" t="s">
        <v>68</v>
      </c>
      <c r="E80" s="133" t="s">
        <v>22</v>
      </c>
      <c r="F80" s="135" t="s">
        <v>17</v>
      </c>
      <c r="G80" s="94" t="s">
        <v>350</v>
      </c>
      <c r="H80" s="157" t="s">
        <v>351</v>
      </c>
      <c r="I80" s="152" t="s">
        <v>18</v>
      </c>
      <c r="J80" s="157" t="s">
        <v>370</v>
      </c>
      <c r="K80" s="44" t="s">
        <v>370</v>
      </c>
      <c r="L80" s="274">
        <v>37</v>
      </c>
      <c r="M80" s="176"/>
      <c r="N80" s="68" t="str">
        <f t="shared" si="23"/>
        <v>Nom association</v>
      </c>
      <c r="O80" s="68" t="str">
        <f t="shared" si="24"/>
        <v>false</v>
      </c>
      <c r="P80" s="68" t="str">
        <f t="shared" si="25"/>
        <v>false</v>
      </c>
      <c r="Q80" s="157" t="s">
        <v>345</v>
      </c>
      <c r="R80" s="68">
        <v>256</v>
      </c>
      <c r="S80" s="68"/>
      <c r="T80" s="41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</row>
    <row r="81" spans="1:55" s="42" customFormat="1" ht="18.75" customHeight="1" x14ac:dyDescent="0.25">
      <c r="A81" s="56"/>
      <c r="B81" s="36"/>
      <c r="C81" s="31"/>
      <c r="D81" s="128" t="s">
        <v>69</v>
      </c>
      <c r="E81" s="133" t="s">
        <v>22</v>
      </c>
      <c r="F81" s="135" t="s">
        <v>17</v>
      </c>
      <c r="G81" s="309" t="s">
        <v>395</v>
      </c>
      <c r="H81" s="194" t="s">
        <v>360</v>
      </c>
      <c r="I81" s="193" t="s">
        <v>420</v>
      </c>
      <c r="J81" s="194" t="s">
        <v>374</v>
      </c>
      <c r="K81" s="194" t="s">
        <v>18</v>
      </c>
      <c r="L81" s="315"/>
      <c r="M81" s="312" t="s">
        <v>396</v>
      </c>
      <c r="N81" s="68" t="str">
        <f t="shared" si="23"/>
        <v>Nom personne</v>
      </c>
      <c r="O81" s="68" t="str">
        <f t="shared" si="24"/>
        <v>false</v>
      </c>
      <c r="P81" s="68" t="str">
        <f t="shared" si="25"/>
        <v>false</v>
      </c>
      <c r="Q81" s="157" t="s">
        <v>345</v>
      </c>
      <c r="R81" s="68">
        <v>256</v>
      </c>
      <c r="S81" s="68"/>
      <c r="T81" s="41"/>
    </row>
    <row r="82" spans="1:55" s="42" customFormat="1" ht="18.75" customHeight="1" x14ac:dyDescent="0.25">
      <c r="A82" s="56"/>
      <c r="B82" s="36"/>
      <c r="C82" s="31"/>
      <c r="D82" s="128" t="s">
        <v>70</v>
      </c>
      <c r="E82" s="133" t="s">
        <v>22</v>
      </c>
      <c r="F82" s="135" t="s">
        <v>17</v>
      </c>
      <c r="G82" s="310"/>
      <c r="H82" s="194" t="s">
        <v>360</v>
      </c>
      <c r="I82" s="193" t="s">
        <v>420</v>
      </c>
      <c r="J82" s="194" t="s">
        <v>375</v>
      </c>
      <c r="K82" s="194" t="s">
        <v>18</v>
      </c>
      <c r="L82" s="316"/>
      <c r="M82" s="313"/>
      <c r="N82" s="68" t="str">
        <f t="shared" si="23"/>
        <v>Prénom personne</v>
      </c>
      <c r="O82" s="68" t="str">
        <f t="shared" si="24"/>
        <v>false</v>
      </c>
      <c r="P82" s="68" t="str">
        <f t="shared" si="25"/>
        <v>false</v>
      </c>
      <c r="Q82" s="157" t="s">
        <v>345</v>
      </c>
      <c r="R82" s="68">
        <v>256</v>
      </c>
      <c r="S82" s="68"/>
      <c r="T82" s="41"/>
    </row>
    <row r="83" spans="1:55" s="42" customFormat="1" ht="18.75" customHeight="1" x14ac:dyDescent="0.25">
      <c r="A83" s="56"/>
      <c r="B83" s="36"/>
      <c r="C83" s="31"/>
      <c r="D83" s="128" t="s">
        <v>71</v>
      </c>
      <c r="E83" s="133" t="s">
        <v>22</v>
      </c>
      <c r="F83" s="135" t="s">
        <v>44</v>
      </c>
      <c r="G83" s="310"/>
      <c r="H83" s="194" t="s">
        <v>362</v>
      </c>
      <c r="I83" s="287" t="s">
        <v>388</v>
      </c>
      <c r="J83" s="194" t="s">
        <v>370</v>
      </c>
      <c r="K83" s="194" t="s">
        <v>370</v>
      </c>
      <c r="L83" s="316"/>
      <c r="M83" s="313"/>
      <c r="N83" s="68" t="str">
        <f t="shared" si="23"/>
        <v>Adresse aidant</v>
      </c>
      <c r="O83" s="68" t="str">
        <f t="shared" si="24"/>
        <v>false</v>
      </c>
      <c r="P83" s="68" t="str">
        <f t="shared" si="25"/>
        <v>false</v>
      </c>
      <c r="Q83" s="157" t="s">
        <v>345</v>
      </c>
      <c r="R83" s="183" t="s">
        <v>346</v>
      </c>
      <c r="S83" s="68"/>
      <c r="T83" s="41"/>
    </row>
    <row r="84" spans="1:55" s="42" customFormat="1" ht="18.75" customHeight="1" x14ac:dyDescent="0.25">
      <c r="A84" s="56"/>
      <c r="B84" s="36"/>
      <c r="C84" s="31"/>
      <c r="D84" s="128" t="s">
        <v>45</v>
      </c>
      <c r="E84" s="133" t="s">
        <v>22</v>
      </c>
      <c r="F84" s="135" t="s">
        <v>17</v>
      </c>
      <c r="G84" s="310"/>
      <c r="H84" s="194" t="s">
        <v>357</v>
      </c>
      <c r="I84" s="194" t="s">
        <v>421</v>
      </c>
      <c r="J84" s="193" t="s">
        <v>376</v>
      </c>
      <c r="K84" s="194" t="s">
        <v>18</v>
      </c>
      <c r="L84" s="316"/>
      <c r="M84" s="313"/>
      <c r="N84" s="68" t="str">
        <f t="shared" si="23"/>
        <v>Téléphone</v>
      </c>
      <c r="O84" s="68" t="str">
        <f t="shared" si="24"/>
        <v>false</v>
      </c>
      <c r="P84" s="68" t="str">
        <f t="shared" si="25"/>
        <v>false</v>
      </c>
      <c r="Q84" s="157" t="s">
        <v>345</v>
      </c>
      <c r="R84" s="68">
        <v>256</v>
      </c>
      <c r="S84" s="68"/>
      <c r="T84" s="41"/>
    </row>
    <row r="85" spans="1:55" s="42" customFormat="1" ht="19.5" customHeight="1" x14ac:dyDescent="0.25">
      <c r="A85" s="56"/>
      <c r="B85" s="36"/>
      <c r="C85" s="31"/>
      <c r="D85" s="128" t="s">
        <v>46</v>
      </c>
      <c r="E85" s="133" t="s">
        <v>22</v>
      </c>
      <c r="F85" s="135" t="s">
        <v>17</v>
      </c>
      <c r="G85" s="311"/>
      <c r="H85" s="194" t="s">
        <v>357</v>
      </c>
      <c r="I85" s="194" t="s">
        <v>421</v>
      </c>
      <c r="J85" s="193" t="s">
        <v>432</v>
      </c>
      <c r="K85" s="194" t="s">
        <v>18</v>
      </c>
      <c r="L85" s="317"/>
      <c r="M85" s="314"/>
      <c r="N85" s="68" t="str">
        <f t="shared" si="23"/>
        <v>Adresse email</v>
      </c>
      <c r="O85" s="68" t="str">
        <f t="shared" si="24"/>
        <v>false</v>
      </c>
      <c r="P85" s="68" t="str">
        <f t="shared" si="25"/>
        <v>false</v>
      </c>
      <c r="Q85" s="157" t="s">
        <v>345</v>
      </c>
      <c r="R85" s="68">
        <v>256</v>
      </c>
      <c r="S85" s="68"/>
      <c r="T85" s="41"/>
    </row>
    <row r="86" spans="1:55" s="42" customFormat="1" ht="18.75" x14ac:dyDescent="0.25">
      <c r="A86" s="56"/>
      <c r="B86" s="36" t="s">
        <v>72</v>
      </c>
      <c r="C86" s="31"/>
      <c r="D86" s="128"/>
      <c r="E86" s="133" t="s">
        <v>22</v>
      </c>
      <c r="F86" s="135"/>
      <c r="G86" s="175" t="s">
        <v>350</v>
      </c>
      <c r="H86" s="157" t="s">
        <v>351</v>
      </c>
      <c r="I86" s="152" t="s">
        <v>92</v>
      </c>
      <c r="J86" s="157" t="s">
        <v>370</v>
      </c>
      <c r="K86" s="44" t="s">
        <v>370</v>
      </c>
      <c r="L86" s="274">
        <v>38</v>
      </c>
      <c r="M86" s="94"/>
      <c r="N86" s="81" t="str">
        <f>B86</f>
        <v>Mesure de protection</v>
      </c>
      <c r="O86" s="44" t="s">
        <v>345</v>
      </c>
      <c r="P86" s="44" t="s">
        <v>345</v>
      </c>
      <c r="Q86" s="44" t="s">
        <v>344</v>
      </c>
      <c r="R86" s="73" t="s">
        <v>346</v>
      </c>
      <c r="S86" s="73"/>
      <c r="T86" s="41"/>
    </row>
    <row r="87" spans="1:55" s="42" customFormat="1" ht="18.75" x14ac:dyDescent="0.25">
      <c r="A87" s="56"/>
      <c r="B87" s="36"/>
      <c r="C87" s="31" t="s">
        <v>73</v>
      </c>
      <c r="D87" s="128"/>
      <c r="E87" s="133" t="s">
        <v>22</v>
      </c>
      <c r="F87" s="135"/>
      <c r="G87" s="175" t="s">
        <v>350</v>
      </c>
      <c r="H87" s="157" t="s">
        <v>351</v>
      </c>
      <c r="I87" s="157" t="s">
        <v>92</v>
      </c>
      <c r="J87" s="157" t="s">
        <v>370</v>
      </c>
      <c r="K87" s="44" t="s">
        <v>370</v>
      </c>
      <c r="L87" s="274">
        <v>39</v>
      </c>
      <c r="M87" s="94"/>
      <c r="N87" s="4" t="str">
        <f>C87</f>
        <v>Mesure de protection 1</v>
      </c>
      <c r="O87" s="44" t="s">
        <v>345</v>
      </c>
      <c r="P87" s="44" t="s">
        <v>345</v>
      </c>
      <c r="Q87" s="44" t="s">
        <v>344</v>
      </c>
      <c r="R87" s="73" t="s">
        <v>346</v>
      </c>
      <c r="S87" s="73"/>
      <c r="T87" s="41"/>
    </row>
    <row r="88" spans="1:55" s="22" customFormat="1" ht="18.75" x14ac:dyDescent="0.25">
      <c r="A88" s="56"/>
      <c r="B88" s="36"/>
      <c r="C88" s="31"/>
      <c r="D88" s="128" t="s">
        <v>74</v>
      </c>
      <c r="E88" s="133" t="s">
        <v>22</v>
      </c>
      <c r="F88" s="135" t="s">
        <v>444</v>
      </c>
      <c r="G88" s="94" t="s">
        <v>350</v>
      </c>
      <c r="H88" s="157" t="s">
        <v>351</v>
      </c>
      <c r="I88" s="102" t="s">
        <v>38</v>
      </c>
      <c r="J88" s="157" t="s">
        <v>370</v>
      </c>
      <c r="K88" s="44" t="s">
        <v>370</v>
      </c>
      <c r="L88" s="274">
        <v>40</v>
      </c>
      <c r="M88" s="178"/>
      <c r="N88" s="51" t="str">
        <f t="shared" ref="N88:N95" si="26">D88</f>
        <v>Type de mesure de protection</v>
      </c>
      <c r="O88" s="51" t="str">
        <f t="shared" ref="O88:O95" si="27">IF(ISBLANK(E88),"-",IF(OR(E88=1,E88="1 à 4"),"true","false"))</f>
        <v>false</v>
      </c>
      <c r="P88" s="51" t="str">
        <f t="shared" ref="P88:P95" si="28">IF(ISBLANK(E88),"-",IF(E88=1,"false",IF(OR(E88="0 à 1",E88="0 ou 1"),"false","true")))</f>
        <v>false</v>
      </c>
      <c r="Q88" s="51" t="s">
        <v>345</v>
      </c>
      <c r="R88" s="77" t="s">
        <v>346</v>
      </c>
      <c r="S88" s="272" t="str">
        <f>F88</f>
        <v>Nomenclature : TYPE_MES_PROTEC</v>
      </c>
      <c r="T88" s="301" t="s">
        <v>572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</row>
    <row r="89" spans="1:55" s="22" customFormat="1" ht="15" customHeight="1" x14ac:dyDescent="0.25">
      <c r="A89" s="56"/>
      <c r="B89" s="36"/>
      <c r="C89" s="31"/>
      <c r="D89" s="128" t="s">
        <v>75</v>
      </c>
      <c r="E89" s="133" t="s">
        <v>22</v>
      </c>
      <c r="F89" s="135" t="s">
        <v>17</v>
      </c>
      <c r="G89" s="94" t="s">
        <v>350</v>
      </c>
      <c r="H89" s="157" t="s">
        <v>351</v>
      </c>
      <c r="I89" s="50" t="s">
        <v>18</v>
      </c>
      <c r="J89" s="157" t="s">
        <v>370</v>
      </c>
      <c r="K89" s="44" t="s">
        <v>370</v>
      </c>
      <c r="L89" s="274">
        <v>41</v>
      </c>
      <c r="M89" s="159"/>
      <c r="N89" s="51" t="str">
        <f t="shared" si="26"/>
        <v>Nom organisme</v>
      </c>
      <c r="O89" s="51" t="str">
        <f t="shared" si="27"/>
        <v>false</v>
      </c>
      <c r="P89" s="51" t="str">
        <f t="shared" si="28"/>
        <v>false</v>
      </c>
      <c r="Q89" s="51" t="s">
        <v>345</v>
      </c>
      <c r="R89" s="51">
        <v>256</v>
      </c>
      <c r="S89" s="177"/>
      <c r="T89" s="41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</row>
    <row r="90" spans="1:55" s="42" customFormat="1" ht="15" customHeight="1" x14ac:dyDescent="0.25">
      <c r="A90" s="56"/>
      <c r="B90" s="36"/>
      <c r="C90" s="31"/>
      <c r="D90" s="128" t="s">
        <v>69</v>
      </c>
      <c r="E90" s="133" t="s">
        <v>22</v>
      </c>
      <c r="F90" s="135" t="s">
        <v>17</v>
      </c>
      <c r="G90" s="309" t="s">
        <v>395</v>
      </c>
      <c r="H90" s="194" t="s">
        <v>360</v>
      </c>
      <c r="I90" s="193" t="s">
        <v>420</v>
      </c>
      <c r="J90" s="194" t="s">
        <v>374</v>
      </c>
      <c r="K90" s="194" t="s">
        <v>18</v>
      </c>
      <c r="L90" s="274"/>
      <c r="M90" s="355" t="s">
        <v>396</v>
      </c>
      <c r="N90" s="68" t="str">
        <f t="shared" si="26"/>
        <v>Nom personne</v>
      </c>
      <c r="O90" s="68" t="str">
        <f t="shared" si="27"/>
        <v>false</v>
      </c>
      <c r="P90" s="68" t="str">
        <f t="shared" si="28"/>
        <v>false</v>
      </c>
      <c r="Q90" s="157" t="s">
        <v>345</v>
      </c>
      <c r="R90" s="68">
        <v>256</v>
      </c>
      <c r="S90" s="68"/>
      <c r="T90" s="41"/>
    </row>
    <row r="91" spans="1:55" s="42" customFormat="1" x14ac:dyDescent="0.25">
      <c r="A91" s="56"/>
      <c r="B91" s="36"/>
      <c r="C91" s="31"/>
      <c r="D91" s="128" t="s">
        <v>62</v>
      </c>
      <c r="E91" s="133" t="s">
        <v>22</v>
      </c>
      <c r="F91" s="135" t="s">
        <v>442</v>
      </c>
      <c r="G91" s="310"/>
      <c r="H91" s="194" t="s">
        <v>360</v>
      </c>
      <c r="I91" s="193" t="s">
        <v>420</v>
      </c>
      <c r="J91" s="194" t="s">
        <v>373</v>
      </c>
      <c r="K91" s="194" t="s">
        <v>18</v>
      </c>
      <c r="L91" s="274"/>
      <c r="M91" s="355"/>
      <c r="N91" s="68" t="str">
        <f t="shared" si="26"/>
        <v>Civilité</v>
      </c>
      <c r="O91" s="68" t="str">
        <f t="shared" si="27"/>
        <v>false</v>
      </c>
      <c r="P91" s="68" t="str">
        <f t="shared" si="28"/>
        <v>false</v>
      </c>
      <c r="Q91" s="157" t="s">
        <v>345</v>
      </c>
      <c r="R91" s="183" t="s">
        <v>346</v>
      </c>
      <c r="S91" s="193"/>
      <c r="T91" s="157"/>
    </row>
    <row r="92" spans="1:55" s="42" customFormat="1" ht="15" customHeight="1" x14ac:dyDescent="0.25">
      <c r="A92" s="56"/>
      <c r="B92" s="36"/>
      <c r="C92" s="31"/>
      <c r="D92" s="128" t="s">
        <v>34</v>
      </c>
      <c r="E92" s="133" t="s">
        <v>22</v>
      </c>
      <c r="F92" s="135" t="s">
        <v>35</v>
      </c>
      <c r="G92" s="310"/>
      <c r="H92" s="194" t="s">
        <v>381</v>
      </c>
      <c r="I92" s="194" t="s">
        <v>36</v>
      </c>
      <c r="J92" s="194" t="s">
        <v>370</v>
      </c>
      <c r="K92" s="194" t="s">
        <v>370</v>
      </c>
      <c r="L92" s="274"/>
      <c r="M92" s="355"/>
      <c r="N92" s="68" t="str">
        <f t="shared" si="26"/>
        <v>Date de naissance</v>
      </c>
      <c r="O92" s="68" t="str">
        <f t="shared" si="27"/>
        <v>false</v>
      </c>
      <c r="P92" s="68" t="str">
        <f t="shared" si="28"/>
        <v>false</v>
      </c>
      <c r="Q92" s="157" t="s">
        <v>345</v>
      </c>
      <c r="R92" s="183" t="s">
        <v>346</v>
      </c>
      <c r="S92" s="68"/>
      <c r="T92" s="41"/>
    </row>
    <row r="93" spans="1:55" s="42" customFormat="1" ht="15" customHeight="1" x14ac:dyDescent="0.25">
      <c r="A93" s="56"/>
      <c r="B93" s="36"/>
      <c r="C93" s="31"/>
      <c r="D93" s="128" t="s">
        <v>76</v>
      </c>
      <c r="E93" s="133" t="s">
        <v>22</v>
      </c>
      <c r="F93" s="135" t="s">
        <v>44</v>
      </c>
      <c r="G93" s="310"/>
      <c r="H93" s="194" t="s">
        <v>362</v>
      </c>
      <c r="I93" s="287" t="s">
        <v>388</v>
      </c>
      <c r="J93" s="194" t="s">
        <v>370</v>
      </c>
      <c r="K93" s="194" t="s">
        <v>370</v>
      </c>
      <c r="L93" s="274"/>
      <c r="M93" s="355"/>
      <c r="N93" s="68" t="str">
        <f t="shared" si="26"/>
        <v>Adresse mesure protection 1</v>
      </c>
      <c r="O93" s="68" t="str">
        <f t="shared" si="27"/>
        <v>false</v>
      </c>
      <c r="P93" s="68" t="str">
        <f t="shared" si="28"/>
        <v>false</v>
      </c>
      <c r="Q93" s="157" t="s">
        <v>345</v>
      </c>
      <c r="R93" s="183" t="s">
        <v>346</v>
      </c>
      <c r="S93" s="68"/>
      <c r="T93" s="41"/>
    </row>
    <row r="94" spans="1:55" s="42" customFormat="1" ht="15" customHeight="1" x14ac:dyDescent="0.25">
      <c r="A94" s="56"/>
      <c r="B94" s="36"/>
      <c r="C94" s="31"/>
      <c r="D94" s="128" t="s">
        <v>45</v>
      </c>
      <c r="E94" s="133" t="s">
        <v>22</v>
      </c>
      <c r="F94" s="135" t="s">
        <v>17</v>
      </c>
      <c r="G94" s="310"/>
      <c r="H94" s="194" t="s">
        <v>357</v>
      </c>
      <c r="I94" s="194" t="s">
        <v>421</v>
      </c>
      <c r="J94" s="193" t="s">
        <v>376</v>
      </c>
      <c r="K94" s="194" t="s">
        <v>18</v>
      </c>
      <c r="L94" s="274"/>
      <c r="M94" s="355"/>
      <c r="N94" s="68" t="str">
        <f t="shared" si="26"/>
        <v>Téléphone</v>
      </c>
      <c r="O94" s="68" t="str">
        <f t="shared" si="27"/>
        <v>false</v>
      </c>
      <c r="P94" s="68" t="str">
        <f t="shared" si="28"/>
        <v>false</v>
      </c>
      <c r="Q94" s="157" t="s">
        <v>345</v>
      </c>
      <c r="R94" s="68">
        <v>256</v>
      </c>
      <c r="S94" s="68"/>
      <c r="T94" s="41"/>
    </row>
    <row r="95" spans="1:55" s="42" customFormat="1" ht="19.5" customHeight="1" x14ac:dyDescent="0.25">
      <c r="A95" s="56"/>
      <c r="B95" s="36"/>
      <c r="C95" s="31"/>
      <c r="D95" s="128" t="s">
        <v>46</v>
      </c>
      <c r="E95" s="133" t="s">
        <v>22</v>
      </c>
      <c r="F95" s="135" t="s">
        <v>17</v>
      </c>
      <c r="G95" s="311"/>
      <c r="H95" s="194" t="s">
        <v>357</v>
      </c>
      <c r="I95" s="194" t="s">
        <v>421</v>
      </c>
      <c r="J95" s="193" t="s">
        <v>432</v>
      </c>
      <c r="K95" s="194" t="s">
        <v>18</v>
      </c>
      <c r="L95" s="274"/>
      <c r="M95" s="355"/>
      <c r="N95" s="68" t="str">
        <f t="shared" si="26"/>
        <v>Adresse email</v>
      </c>
      <c r="O95" s="68" t="str">
        <f t="shared" si="27"/>
        <v>false</v>
      </c>
      <c r="P95" s="68" t="str">
        <f t="shared" si="28"/>
        <v>false</v>
      </c>
      <c r="Q95" s="157" t="s">
        <v>345</v>
      </c>
      <c r="R95" s="68">
        <v>256</v>
      </c>
      <c r="S95" s="68"/>
      <c r="T95" s="41"/>
    </row>
    <row r="96" spans="1:55" s="42" customFormat="1" ht="18.75" x14ac:dyDescent="0.25">
      <c r="A96" s="56"/>
      <c r="B96" s="36"/>
      <c r="C96" s="31" t="s">
        <v>77</v>
      </c>
      <c r="D96" s="128"/>
      <c r="E96" s="133" t="s">
        <v>22</v>
      </c>
      <c r="F96" s="135"/>
      <c r="G96" s="94" t="s">
        <v>350</v>
      </c>
      <c r="H96" s="157" t="s">
        <v>351</v>
      </c>
      <c r="I96" s="50" t="s">
        <v>92</v>
      </c>
      <c r="J96" s="157" t="s">
        <v>370</v>
      </c>
      <c r="K96" s="44" t="s">
        <v>370</v>
      </c>
      <c r="L96" s="274">
        <v>42</v>
      </c>
      <c r="M96" s="94"/>
      <c r="N96" s="4" t="str">
        <f>C96</f>
        <v>Mesure de protection 2</v>
      </c>
      <c r="O96" s="44" t="s">
        <v>345</v>
      </c>
      <c r="P96" s="44" t="s">
        <v>345</v>
      </c>
      <c r="Q96" s="44" t="s">
        <v>344</v>
      </c>
      <c r="R96" s="73" t="s">
        <v>346</v>
      </c>
      <c r="S96" s="73"/>
      <c r="T96" s="41"/>
    </row>
    <row r="97" spans="1:29" s="22" customFormat="1" ht="18.75" x14ac:dyDescent="0.25">
      <c r="A97" s="56"/>
      <c r="B97" s="36"/>
      <c r="C97" s="31"/>
      <c r="D97" s="128" t="s">
        <v>74</v>
      </c>
      <c r="E97" s="133" t="s">
        <v>22</v>
      </c>
      <c r="F97" s="135" t="s">
        <v>444</v>
      </c>
      <c r="G97" s="94" t="s">
        <v>350</v>
      </c>
      <c r="H97" s="157" t="s">
        <v>351</v>
      </c>
      <c r="I97" s="102" t="s">
        <v>38</v>
      </c>
      <c r="J97" s="157" t="s">
        <v>370</v>
      </c>
      <c r="K97" s="44" t="s">
        <v>370</v>
      </c>
      <c r="L97" s="274">
        <v>43</v>
      </c>
      <c r="M97" s="159"/>
      <c r="N97" s="26" t="str">
        <f t="shared" ref="N97:N104" si="29">D97</f>
        <v>Type de mesure de protection</v>
      </c>
      <c r="O97" s="26" t="str">
        <f t="shared" ref="O97:O104" si="30">IF(ISBLANK(E97),"-",IF(OR(E97=1,E97="1 à 4"),"true","false"))</f>
        <v>false</v>
      </c>
      <c r="P97" s="26" t="str">
        <f t="shared" ref="P97:P104" si="31">IF(ISBLANK(E97),"-",IF(E97=1,"false",IF(OR(E97="0 à 1",E97="0 ou 1"),"false","true")))</f>
        <v>false</v>
      </c>
      <c r="Q97" s="51" t="s">
        <v>345</v>
      </c>
      <c r="R97" s="77" t="s">
        <v>346</v>
      </c>
      <c r="S97" s="272" t="str">
        <f>F97</f>
        <v>Nomenclature : TYPE_MES_PROTEC</v>
      </c>
      <c r="T97" s="301" t="s">
        <v>572</v>
      </c>
      <c r="U97" s="21"/>
      <c r="V97" s="42"/>
      <c r="W97" s="42"/>
      <c r="X97" s="42"/>
      <c r="Y97" s="42"/>
      <c r="Z97" s="42"/>
      <c r="AA97" s="42"/>
      <c r="AB97" s="42"/>
      <c r="AC97" s="42"/>
    </row>
    <row r="98" spans="1:29" s="22" customFormat="1" ht="18.75" customHeight="1" x14ac:dyDescent="0.25">
      <c r="A98" s="56"/>
      <c r="B98" s="36"/>
      <c r="C98" s="31"/>
      <c r="D98" s="128" t="s">
        <v>75</v>
      </c>
      <c r="E98" s="133" t="s">
        <v>22</v>
      </c>
      <c r="F98" s="135" t="s">
        <v>17</v>
      </c>
      <c r="G98" s="94" t="s">
        <v>350</v>
      </c>
      <c r="H98" s="157" t="s">
        <v>351</v>
      </c>
      <c r="I98" s="50" t="s">
        <v>18</v>
      </c>
      <c r="J98" s="157" t="s">
        <v>370</v>
      </c>
      <c r="K98" s="44" t="s">
        <v>370</v>
      </c>
      <c r="L98" s="274">
        <v>44</v>
      </c>
      <c r="M98" s="159"/>
      <c r="N98" s="26" t="str">
        <f t="shared" si="29"/>
        <v>Nom organisme</v>
      </c>
      <c r="O98" s="26" t="str">
        <f t="shared" si="30"/>
        <v>false</v>
      </c>
      <c r="P98" s="26" t="str">
        <f t="shared" si="31"/>
        <v>false</v>
      </c>
      <c r="Q98" s="51" t="s">
        <v>345</v>
      </c>
      <c r="R98" s="26">
        <v>256</v>
      </c>
      <c r="S98" s="26"/>
      <c r="T98" s="20"/>
      <c r="U98" s="21"/>
      <c r="V98" s="42"/>
      <c r="W98" s="42"/>
      <c r="X98" s="42"/>
      <c r="Y98" s="42"/>
      <c r="Z98" s="42"/>
      <c r="AA98" s="42"/>
      <c r="AB98" s="42"/>
      <c r="AC98" s="42"/>
    </row>
    <row r="99" spans="1:29" s="42" customFormat="1" ht="18.75" customHeight="1" x14ac:dyDescent="0.25">
      <c r="A99" s="56"/>
      <c r="B99" s="36"/>
      <c r="C99" s="31"/>
      <c r="D99" s="128" t="s">
        <v>69</v>
      </c>
      <c r="E99" s="133" t="s">
        <v>22</v>
      </c>
      <c r="F99" s="135" t="s">
        <v>17</v>
      </c>
      <c r="G99" s="309" t="s">
        <v>395</v>
      </c>
      <c r="H99" s="194" t="s">
        <v>360</v>
      </c>
      <c r="I99" s="193" t="s">
        <v>420</v>
      </c>
      <c r="J99" s="194" t="s">
        <v>374</v>
      </c>
      <c r="K99" s="194" t="s">
        <v>18</v>
      </c>
      <c r="L99" s="274"/>
      <c r="M99" s="355" t="s">
        <v>396</v>
      </c>
      <c r="N99" s="68" t="str">
        <f t="shared" si="29"/>
        <v>Nom personne</v>
      </c>
      <c r="O99" s="68" t="str">
        <f t="shared" si="30"/>
        <v>false</v>
      </c>
      <c r="P99" s="68" t="str">
        <f t="shared" si="31"/>
        <v>false</v>
      </c>
      <c r="Q99" s="157" t="s">
        <v>345</v>
      </c>
      <c r="R99" s="68">
        <v>256</v>
      </c>
      <c r="S99" s="68"/>
      <c r="T99" s="41"/>
    </row>
    <row r="100" spans="1:29" s="42" customFormat="1" ht="15" customHeight="1" x14ac:dyDescent="0.25">
      <c r="A100" s="56"/>
      <c r="B100" s="36"/>
      <c r="C100" s="31"/>
      <c r="D100" s="128" t="s">
        <v>62</v>
      </c>
      <c r="E100" s="133" t="s">
        <v>22</v>
      </c>
      <c r="F100" s="135" t="s">
        <v>442</v>
      </c>
      <c r="G100" s="310"/>
      <c r="H100" s="194" t="s">
        <v>360</v>
      </c>
      <c r="I100" s="193" t="s">
        <v>420</v>
      </c>
      <c r="J100" s="194" t="s">
        <v>373</v>
      </c>
      <c r="K100" s="194" t="s">
        <v>18</v>
      </c>
      <c r="L100" s="274"/>
      <c r="M100" s="355"/>
      <c r="N100" s="68" t="str">
        <f t="shared" si="29"/>
        <v>Civilité</v>
      </c>
      <c r="O100" s="68" t="str">
        <f t="shared" si="30"/>
        <v>false</v>
      </c>
      <c r="P100" s="68" t="str">
        <f t="shared" si="31"/>
        <v>false</v>
      </c>
      <c r="Q100" s="157" t="s">
        <v>345</v>
      </c>
      <c r="R100" s="183" t="s">
        <v>346</v>
      </c>
      <c r="S100" s="194"/>
      <c r="T100" s="157"/>
    </row>
    <row r="101" spans="1:29" s="42" customFormat="1" ht="18.75" customHeight="1" x14ac:dyDescent="0.25">
      <c r="A101" s="56"/>
      <c r="B101" s="36"/>
      <c r="C101" s="31"/>
      <c r="D101" s="128" t="s">
        <v>34</v>
      </c>
      <c r="E101" s="133" t="s">
        <v>22</v>
      </c>
      <c r="F101" s="135" t="s">
        <v>35</v>
      </c>
      <c r="G101" s="310"/>
      <c r="H101" s="194" t="s">
        <v>381</v>
      </c>
      <c r="I101" s="194" t="s">
        <v>36</v>
      </c>
      <c r="J101" s="194" t="s">
        <v>370</v>
      </c>
      <c r="K101" s="194" t="s">
        <v>370</v>
      </c>
      <c r="L101" s="274"/>
      <c r="M101" s="355"/>
      <c r="N101" s="68" t="str">
        <f t="shared" si="29"/>
        <v>Date de naissance</v>
      </c>
      <c r="O101" s="68" t="str">
        <f t="shared" si="30"/>
        <v>false</v>
      </c>
      <c r="P101" s="68" t="str">
        <f t="shared" si="31"/>
        <v>false</v>
      </c>
      <c r="Q101" s="157" t="s">
        <v>345</v>
      </c>
      <c r="R101" s="183" t="s">
        <v>346</v>
      </c>
      <c r="S101" s="68"/>
      <c r="T101" s="41"/>
    </row>
    <row r="102" spans="1:29" s="42" customFormat="1" ht="18.75" customHeight="1" x14ac:dyDescent="0.25">
      <c r="A102" s="56"/>
      <c r="B102" s="36"/>
      <c r="C102" s="31"/>
      <c r="D102" s="128" t="s">
        <v>78</v>
      </c>
      <c r="E102" s="133" t="s">
        <v>22</v>
      </c>
      <c r="F102" s="135" t="s">
        <v>44</v>
      </c>
      <c r="G102" s="310"/>
      <c r="H102" s="194" t="s">
        <v>362</v>
      </c>
      <c r="I102" s="287" t="s">
        <v>388</v>
      </c>
      <c r="J102" s="194" t="s">
        <v>370</v>
      </c>
      <c r="K102" s="194" t="s">
        <v>370</v>
      </c>
      <c r="L102" s="274"/>
      <c r="M102" s="355"/>
      <c r="N102" s="68" t="str">
        <f t="shared" si="29"/>
        <v>Adresse mesure protection 2</v>
      </c>
      <c r="O102" s="68" t="str">
        <f t="shared" si="30"/>
        <v>false</v>
      </c>
      <c r="P102" s="68" t="str">
        <f t="shared" si="31"/>
        <v>false</v>
      </c>
      <c r="Q102" s="157" t="s">
        <v>345</v>
      </c>
      <c r="R102" s="183" t="s">
        <v>346</v>
      </c>
      <c r="S102" s="68"/>
      <c r="T102" s="41"/>
    </row>
    <row r="103" spans="1:29" s="42" customFormat="1" ht="18.75" customHeight="1" x14ac:dyDescent="0.25">
      <c r="A103" s="56"/>
      <c r="B103" s="36"/>
      <c r="C103" s="31"/>
      <c r="D103" s="128" t="s">
        <v>45</v>
      </c>
      <c r="E103" s="133" t="s">
        <v>22</v>
      </c>
      <c r="F103" s="135" t="s">
        <v>17</v>
      </c>
      <c r="G103" s="310"/>
      <c r="H103" s="194" t="s">
        <v>357</v>
      </c>
      <c r="I103" s="194" t="s">
        <v>421</v>
      </c>
      <c r="J103" s="193" t="s">
        <v>376</v>
      </c>
      <c r="K103" s="194" t="s">
        <v>18</v>
      </c>
      <c r="L103" s="274"/>
      <c r="M103" s="355"/>
      <c r="N103" s="68" t="str">
        <f t="shared" si="29"/>
        <v>Téléphone</v>
      </c>
      <c r="O103" s="68" t="str">
        <f t="shared" si="30"/>
        <v>false</v>
      </c>
      <c r="P103" s="68" t="str">
        <f t="shared" si="31"/>
        <v>false</v>
      </c>
      <c r="Q103" s="157" t="s">
        <v>345</v>
      </c>
      <c r="R103" s="68">
        <v>256</v>
      </c>
      <c r="S103" s="68"/>
      <c r="T103" s="41"/>
    </row>
    <row r="104" spans="1:29" s="42" customFormat="1" ht="19.5" customHeight="1" x14ac:dyDescent="0.25">
      <c r="A104" s="56"/>
      <c r="B104" s="36"/>
      <c r="C104" s="31"/>
      <c r="D104" s="128" t="s">
        <v>46</v>
      </c>
      <c r="E104" s="133" t="s">
        <v>22</v>
      </c>
      <c r="F104" s="135" t="s">
        <v>17</v>
      </c>
      <c r="G104" s="311"/>
      <c r="H104" s="194" t="s">
        <v>357</v>
      </c>
      <c r="I104" s="194" t="s">
        <v>421</v>
      </c>
      <c r="J104" s="193" t="s">
        <v>432</v>
      </c>
      <c r="K104" s="194" t="s">
        <v>18</v>
      </c>
      <c r="L104" s="274"/>
      <c r="M104" s="355"/>
      <c r="N104" s="68" t="str">
        <f t="shared" si="29"/>
        <v>Adresse email</v>
      </c>
      <c r="O104" s="68" t="str">
        <f t="shared" si="30"/>
        <v>false</v>
      </c>
      <c r="P104" s="68" t="str">
        <f t="shared" si="31"/>
        <v>false</v>
      </c>
      <c r="Q104" s="157" t="s">
        <v>345</v>
      </c>
      <c r="R104" s="68">
        <v>256</v>
      </c>
      <c r="S104" s="68"/>
      <c r="T104" s="41"/>
    </row>
    <row r="105" spans="1:29" s="42" customFormat="1" ht="18.75" x14ac:dyDescent="0.25">
      <c r="A105" s="56"/>
      <c r="B105" s="36" t="s">
        <v>79</v>
      </c>
      <c r="C105" s="31"/>
      <c r="D105" s="128"/>
      <c r="E105" s="133" t="s">
        <v>22</v>
      </c>
      <c r="F105" s="135"/>
      <c r="G105" s="94" t="s">
        <v>350</v>
      </c>
      <c r="H105" s="157" t="s">
        <v>351</v>
      </c>
      <c r="I105" s="157" t="s">
        <v>92</v>
      </c>
      <c r="J105" s="157" t="s">
        <v>370</v>
      </c>
      <c r="K105" s="44" t="s">
        <v>370</v>
      </c>
      <c r="L105" s="274">
        <v>45</v>
      </c>
      <c r="M105" s="94"/>
      <c r="N105" s="81" t="str">
        <f>B105</f>
        <v>Traitement rapide demande</v>
      </c>
      <c r="O105" s="44" t="s">
        <v>345</v>
      </c>
      <c r="P105" s="44" t="s">
        <v>345</v>
      </c>
      <c r="Q105" s="44" t="s">
        <v>344</v>
      </c>
      <c r="R105" s="73" t="s">
        <v>346</v>
      </c>
      <c r="S105" s="73"/>
      <c r="T105" s="41"/>
    </row>
    <row r="106" spans="1:29" s="42" customFormat="1" ht="18.75" x14ac:dyDescent="0.25">
      <c r="A106" s="56"/>
      <c r="B106" s="36"/>
      <c r="C106" s="31" t="s">
        <v>79</v>
      </c>
      <c r="D106" s="128"/>
      <c r="E106" s="133" t="s">
        <v>22</v>
      </c>
      <c r="F106" s="135"/>
      <c r="G106" s="94" t="s">
        <v>350</v>
      </c>
      <c r="H106" s="157" t="s">
        <v>351</v>
      </c>
      <c r="I106" s="157" t="s">
        <v>92</v>
      </c>
      <c r="J106" s="157" t="s">
        <v>370</v>
      </c>
      <c r="K106" s="44" t="s">
        <v>370</v>
      </c>
      <c r="L106" s="274">
        <v>46</v>
      </c>
      <c r="M106" s="94"/>
      <c r="N106" s="4" t="str">
        <f>C106</f>
        <v>Traitement rapide demande</v>
      </c>
      <c r="O106" s="44" t="s">
        <v>345</v>
      </c>
      <c r="P106" s="44" t="s">
        <v>345</v>
      </c>
      <c r="Q106" s="44" t="s">
        <v>344</v>
      </c>
      <c r="R106" s="73" t="s">
        <v>346</v>
      </c>
      <c r="S106" s="73"/>
      <c r="T106" s="41"/>
    </row>
    <row r="107" spans="1:29" ht="18.75" x14ac:dyDescent="0.25">
      <c r="A107" s="56"/>
      <c r="B107" s="36"/>
      <c r="C107" s="31"/>
      <c r="D107" s="128" t="s">
        <v>80</v>
      </c>
      <c r="E107" s="133" t="s">
        <v>81</v>
      </c>
      <c r="F107" s="135" t="s">
        <v>445</v>
      </c>
      <c r="G107" s="94" t="s">
        <v>350</v>
      </c>
      <c r="H107" s="160" t="s">
        <v>351</v>
      </c>
      <c r="I107" s="160" t="s">
        <v>38</v>
      </c>
      <c r="J107" s="160" t="s">
        <v>370</v>
      </c>
      <c r="K107" s="44" t="s">
        <v>370</v>
      </c>
      <c r="L107" s="274">
        <v>47</v>
      </c>
      <c r="M107" s="95"/>
      <c r="N107" s="4" t="str">
        <f>D107</f>
        <v>situation nécessitant un traitement rapide</v>
      </c>
      <c r="O107" s="4" t="str">
        <f>IF(ISBLANK(E107),"-",IF(OR(E107=1,E107="1 à 4"),"true","false"))</f>
        <v>false</v>
      </c>
      <c r="P107" s="4" t="str">
        <f>IF(ISBLANK(E107),"-",IF(E107=1,"false",IF(OR(E107="0 à 1",E107="0 ou 1"),"false","true")))</f>
        <v>true</v>
      </c>
      <c r="Q107" s="44" t="s">
        <v>345</v>
      </c>
      <c r="R107" s="73" t="s">
        <v>346</v>
      </c>
      <c r="S107" s="272" t="str">
        <f>F107</f>
        <v>Nomenclature : TTT_RAP</v>
      </c>
      <c r="T107" s="300" t="s">
        <v>532</v>
      </c>
    </row>
    <row r="108" spans="1:29" ht="18.75" x14ac:dyDescent="0.25">
      <c r="A108" s="56"/>
      <c r="B108" s="36"/>
      <c r="C108" s="31"/>
      <c r="D108" s="128" t="s">
        <v>82</v>
      </c>
      <c r="E108" s="133" t="s">
        <v>22</v>
      </c>
      <c r="F108" s="135" t="s">
        <v>35</v>
      </c>
      <c r="G108" s="94" t="s">
        <v>350</v>
      </c>
      <c r="H108" s="44" t="s">
        <v>351</v>
      </c>
      <c r="I108" s="44" t="s">
        <v>36</v>
      </c>
      <c r="J108" s="44" t="s">
        <v>370</v>
      </c>
      <c r="K108" s="44" t="s">
        <v>370</v>
      </c>
      <c r="L108" s="274">
        <v>48</v>
      </c>
      <c r="M108" s="94"/>
      <c r="N108" s="4" t="str">
        <f>D108</f>
        <v>Date entrée prévue</v>
      </c>
      <c r="O108" s="4" t="str">
        <f>IF(ISBLANK(E108),"-",IF(OR(E108=1,E108="1 à 4"),"true","false"))</f>
        <v>false</v>
      </c>
      <c r="P108" s="4" t="str">
        <f>IF(ISBLANK(E108),"-",IF(E108=1,"false",IF(OR(E108="0 à 1",E108="0 ou 1"),"false","true")))</f>
        <v>false</v>
      </c>
      <c r="Q108" s="44" t="s">
        <v>345</v>
      </c>
      <c r="R108" s="73" t="s">
        <v>346</v>
      </c>
      <c r="S108" s="4"/>
      <c r="T108" s="10"/>
    </row>
    <row r="109" spans="1:29" ht="18.75" x14ac:dyDescent="0.25">
      <c r="A109" s="56"/>
      <c r="B109" s="36"/>
      <c r="C109" s="31"/>
      <c r="D109" s="128" t="s">
        <v>83</v>
      </c>
      <c r="E109" s="133" t="s">
        <v>22</v>
      </c>
      <c r="F109" s="135" t="s">
        <v>17</v>
      </c>
      <c r="G109" s="94" t="s">
        <v>350</v>
      </c>
      <c r="H109" s="44" t="s">
        <v>351</v>
      </c>
      <c r="I109" s="4" t="s">
        <v>18</v>
      </c>
      <c r="J109" s="44" t="s">
        <v>370</v>
      </c>
      <c r="K109" s="44" t="s">
        <v>370</v>
      </c>
      <c r="L109" s="274">
        <v>49</v>
      </c>
      <c r="M109" s="94"/>
      <c r="N109" s="4" t="str">
        <f>D109</f>
        <v>Explication difficulté</v>
      </c>
      <c r="O109" s="4" t="str">
        <f>IF(ISBLANK(E109),"-",IF(OR(E109=1,E109="1 à 4"),"true","false"))</f>
        <v>false</v>
      </c>
      <c r="P109" s="4" t="str">
        <f>IF(ISBLANK(E109),"-",IF(E109=1,"false",IF(OR(E109="0 à 1",E109="0 ou 1"),"false","true")))</f>
        <v>false</v>
      </c>
      <c r="Q109" s="44" t="s">
        <v>345</v>
      </c>
      <c r="R109" s="288">
        <v>4096</v>
      </c>
      <c r="S109" s="4"/>
      <c r="T109" s="10"/>
    </row>
    <row r="110" spans="1:29" ht="18.75" x14ac:dyDescent="0.25">
      <c r="A110" s="56"/>
      <c r="B110" s="36"/>
      <c r="C110" s="31"/>
      <c r="D110" s="128" t="s">
        <v>84</v>
      </c>
      <c r="E110" s="133" t="s">
        <v>22</v>
      </c>
      <c r="F110" s="135" t="s">
        <v>17</v>
      </c>
      <c r="G110" s="94" t="s">
        <v>350</v>
      </c>
      <c r="H110" s="44" t="s">
        <v>351</v>
      </c>
      <c r="I110" s="4" t="s">
        <v>18</v>
      </c>
      <c r="J110" s="44" t="s">
        <v>370</v>
      </c>
      <c r="K110" s="44" t="s">
        <v>370</v>
      </c>
      <c r="L110" s="274">
        <v>50</v>
      </c>
      <c r="M110" s="94"/>
      <c r="N110" s="4" t="str">
        <f>D110</f>
        <v>Droits concernés si risque de rupture de droit</v>
      </c>
      <c r="O110" s="4" t="str">
        <f>IF(ISBLANK(E110),"-",IF(OR(E110=1,E110="1 à 4"),"true","false"))</f>
        <v>false</v>
      </c>
      <c r="P110" s="4" t="str">
        <f>IF(ISBLANK(E110),"-",IF(E110=1,"false",IF(OR(E110="0 à 1",E110="0 ou 1"),"false","true")))</f>
        <v>false</v>
      </c>
      <c r="Q110" s="44" t="s">
        <v>345</v>
      </c>
      <c r="R110" s="4">
        <v>256</v>
      </c>
      <c r="S110" s="4"/>
      <c r="T110" s="10"/>
    </row>
    <row r="111" spans="1:29" ht="18.75" x14ac:dyDescent="0.25">
      <c r="A111" s="56"/>
      <c r="B111" s="36"/>
      <c r="C111" s="31"/>
      <c r="D111" s="128" t="s">
        <v>499</v>
      </c>
      <c r="E111" s="133" t="s">
        <v>85</v>
      </c>
      <c r="F111" s="135" t="s">
        <v>35</v>
      </c>
      <c r="G111" s="94" t="s">
        <v>350</v>
      </c>
      <c r="H111" s="44" t="s">
        <v>351</v>
      </c>
      <c r="I111" s="4" t="s">
        <v>36</v>
      </c>
      <c r="J111" s="44" t="s">
        <v>370</v>
      </c>
      <c r="K111" s="44" t="s">
        <v>370</v>
      </c>
      <c r="L111" s="274">
        <v>51</v>
      </c>
      <c r="M111" s="96"/>
      <c r="N111" s="4" t="str">
        <f>D111</f>
        <v>Date d'échéance du droit concerné</v>
      </c>
      <c r="O111" s="4" t="str">
        <f>IF(ISBLANK(E111),"-",IF(OR(E111=1,E111="1 à 4"),"true","false"))</f>
        <v>false</v>
      </c>
      <c r="P111" s="4" t="str">
        <f>IF(ISBLANK(E111),"-",IF(E111=1,"false",IF(OR(E111="0 à 1",E111="0 ou 1"),"false","true")))</f>
        <v>true</v>
      </c>
      <c r="Q111" s="44" t="s">
        <v>345</v>
      </c>
      <c r="R111" s="73" t="s">
        <v>346</v>
      </c>
      <c r="S111" s="4"/>
      <c r="T111" s="10"/>
    </row>
    <row r="112" spans="1:29" s="42" customFormat="1" ht="18.75" x14ac:dyDescent="0.25">
      <c r="A112" s="56"/>
      <c r="B112" s="36" t="s">
        <v>86</v>
      </c>
      <c r="C112" s="31"/>
      <c r="D112" s="128"/>
      <c r="E112" s="133" t="s">
        <v>22</v>
      </c>
      <c r="F112" s="135"/>
      <c r="G112" s="94" t="s">
        <v>350</v>
      </c>
      <c r="H112" s="44" t="s">
        <v>351</v>
      </c>
      <c r="I112" s="43" t="s">
        <v>92</v>
      </c>
      <c r="J112" s="44" t="s">
        <v>370</v>
      </c>
      <c r="K112" s="44" t="s">
        <v>370</v>
      </c>
      <c r="L112" s="274">
        <v>52</v>
      </c>
      <c r="M112" s="94"/>
      <c r="N112" s="81" t="str">
        <f>B112</f>
        <v>Informations générales</v>
      </c>
      <c r="O112" s="44" t="s">
        <v>345</v>
      </c>
      <c r="P112" s="44" t="s">
        <v>345</v>
      </c>
      <c r="Q112" s="44" t="s">
        <v>344</v>
      </c>
      <c r="R112" s="73" t="s">
        <v>346</v>
      </c>
      <c r="S112" s="73"/>
      <c r="T112" s="41"/>
    </row>
    <row r="113" spans="1:21" s="42" customFormat="1" ht="18.75" x14ac:dyDescent="0.25">
      <c r="A113" s="56"/>
      <c r="B113" s="36"/>
      <c r="C113" s="31" t="s">
        <v>86</v>
      </c>
      <c r="D113" s="128"/>
      <c r="E113" s="133" t="s">
        <v>22</v>
      </c>
      <c r="F113" s="135"/>
      <c r="G113" s="94" t="s">
        <v>350</v>
      </c>
      <c r="H113" s="44" t="s">
        <v>351</v>
      </c>
      <c r="I113" s="44" t="s">
        <v>92</v>
      </c>
      <c r="J113" s="44" t="s">
        <v>370</v>
      </c>
      <c r="K113" s="44" t="s">
        <v>370</v>
      </c>
      <c r="L113" s="274">
        <v>53</v>
      </c>
      <c r="M113" s="94"/>
      <c r="N113" s="4" t="str">
        <f>C113</f>
        <v>Informations générales</v>
      </c>
      <c r="O113" s="44" t="s">
        <v>345</v>
      </c>
      <c r="P113" s="44" t="s">
        <v>345</v>
      </c>
      <c r="Q113" s="44" t="s">
        <v>344</v>
      </c>
      <c r="R113" s="73" t="s">
        <v>346</v>
      </c>
      <c r="S113" s="73"/>
      <c r="T113" s="41"/>
    </row>
    <row r="114" spans="1:21" ht="18.75" x14ac:dyDescent="0.25">
      <c r="A114" s="56"/>
      <c r="B114" s="36"/>
      <c r="C114" s="31"/>
      <c r="D114" s="128" t="s">
        <v>87</v>
      </c>
      <c r="E114" s="133" t="s">
        <v>22</v>
      </c>
      <c r="F114" s="135" t="s">
        <v>20</v>
      </c>
      <c r="G114" s="94" t="s">
        <v>350</v>
      </c>
      <c r="H114" s="44" t="s">
        <v>351</v>
      </c>
      <c r="I114" s="44" t="s">
        <v>148</v>
      </c>
      <c r="J114" s="44" t="s">
        <v>370</v>
      </c>
      <c r="K114" s="44" t="s">
        <v>370</v>
      </c>
      <c r="L114" s="274">
        <v>54</v>
      </c>
      <c r="M114" s="89"/>
      <c r="N114" s="4" t="str">
        <f>D114</f>
        <v>Difficultés certificat médical</v>
      </c>
      <c r="O114" s="4" t="str">
        <f>IF(ISBLANK(E114),"-",IF(OR(E114=1,E114="1 à 4"),"true","false"))</f>
        <v>false</v>
      </c>
      <c r="P114" s="4" t="str">
        <f>IF(ISBLANK(E114),"-",IF(E114=1,"false",IF(OR(E114="0 à 1",E114="0 ou 1"),"false","true")))</f>
        <v>false</v>
      </c>
      <c r="Q114" s="44" t="s">
        <v>345</v>
      </c>
      <c r="R114" s="73" t="s">
        <v>346</v>
      </c>
      <c r="S114" s="4"/>
      <c r="T114" s="10"/>
    </row>
    <row r="115" spans="1:21" ht="18.75" x14ac:dyDescent="0.25">
      <c r="A115" s="56"/>
      <c r="B115" s="36"/>
      <c r="C115" s="31"/>
      <c r="D115" s="128" t="s">
        <v>88</v>
      </c>
      <c r="E115" s="133" t="s">
        <v>22</v>
      </c>
      <c r="F115" s="135" t="s">
        <v>17</v>
      </c>
      <c r="G115" s="94" t="s">
        <v>350</v>
      </c>
      <c r="H115" s="44" t="s">
        <v>351</v>
      </c>
      <c r="I115" s="4" t="s">
        <v>18</v>
      </c>
      <c r="J115" s="44" t="s">
        <v>370</v>
      </c>
      <c r="K115" s="44" t="s">
        <v>370</v>
      </c>
      <c r="L115" s="274">
        <v>55</v>
      </c>
      <c r="M115" s="89"/>
      <c r="N115" s="4" t="str">
        <f>D115</f>
        <v>Explications difficultés</v>
      </c>
      <c r="O115" s="4" t="str">
        <f>IF(ISBLANK(E115),"-",IF(OR(E115=1,E115="1 à 4"),"true","false"))</f>
        <v>false</v>
      </c>
      <c r="P115" s="4" t="str">
        <f>IF(ISBLANK(E115),"-",IF(E115=1,"false",IF(OR(E115="0 à 1",E115="0 ou 1"),"false","true")))</f>
        <v>false</v>
      </c>
      <c r="Q115" s="44" t="s">
        <v>345</v>
      </c>
      <c r="R115" s="288">
        <v>4096</v>
      </c>
      <c r="S115" s="4"/>
      <c r="T115" s="10"/>
    </row>
    <row r="116" spans="1:21" s="21" customFormat="1" ht="18.75" x14ac:dyDescent="0.25">
      <c r="A116" s="56"/>
      <c r="B116" s="36"/>
      <c r="C116" s="31"/>
      <c r="D116" s="128" t="s">
        <v>89</v>
      </c>
      <c r="E116" s="133" t="s">
        <v>22</v>
      </c>
      <c r="F116" s="135" t="s">
        <v>20</v>
      </c>
      <c r="G116" s="94" t="s">
        <v>350</v>
      </c>
      <c r="H116" s="44" t="s">
        <v>351</v>
      </c>
      <c r="I116" s="51" t="s">
        <v>148</v>
      </c>
      <c r="J116" s="44" t="s">
        <v>370</v>
      </c>
      <c r="K116" s="44" t="s">
        <v>370</v>
      </c>
      <c r="L116" s="274">
        <v>56</v>
      </c>
      <c r="M116" s="93"/>
      <c r="N116" s="26" t="str">
        <f>D116</f>
        <v>Accord échanges données avec partenaires</v>
      </c>
      <c r="O116" s="26" t="str">
        <f>IF(ISBLANK(E116),"-",IF(OR(E116=1,E116="1 à 4"),"true","false"))</f>
        <v>false</v>
      </c>
      <c r="P116" s="26" t="str">
        <f>IF(ISBLANK(E116),"-",IF(E116=1,"false",IF(OR(E116="0 à 1",E116="0 ou 1"),"false","true")))</f>
        <v>false</v>
      </c>
      <c r="Q116" s="44" t="s">
        <v>345</v>
      </c>
      <c r="R116" s="73" t="s">
        <v>346</v>
      </c>
      <c r="S116" s="26"/>
      <c r="T116" s="20"/>
    </row>
    <row r="117" spans="1:21" ht="18.75" x14ac:dyDescent="0.25">
      <c r="A117" s="56"/>
      <c r="B117" s="36"/>
      <c r="C117" s="31"/>
      <c r="D117" s="127" t="s">
        <v>521</v>
      </c>
      <c r="E117" s="133" t="s">
        <v>22</v>
      </c>
      <c r="F117" s="135" t="s">
        <v>20</v>
      </c>
      <c r="G117" s="94" t="s">
        <v>350</v>
      </c>
      <c r="H117" s="44" t="s">
        <v>351</v>
      </c>
      <c r="I117" s="44" t="s">
        <v>148</v>
      </c>
      <c r="J117" s="44" t="s">
        <v>370</v>
      </c>
      <c r="K117" s="44" t="s">
        <v>370</v>
      </c>
      <c r="L117" s="274">
        <v>57</v>
      </c>
      <c r="M117" s="89"/>
      <c r="N117" s="4" t="str">
        <f>D117</f>
        <v>Certification exactitude informations</v>
      </c>
      <c r="O117" s="4" t="str">
        <f>IF(ISBLANK(E117),"-",IF(OR(E117=1,E117="1 à 4"),"true","false"))</f>
        <v>false</v>
      </c>
      <c r="P117" s="4" t="str">
        <f>IF(ISBLANK(E117),"-",IF(E117=1,"false",IF(OR(E117="0 à 1",E117="0 ou 1"),"false","true")))</f>
        <v>false</v>
      </c>
      <c r="Q117" s="44" t="s">
        <v>345</v>
      </c>
      <c r="R117" s="73" t="s">
        <v>346</v>
      </c>
      <c r="S117" s="4"/>
      <c r="T117" s="10"/>
    </row>
    <row r="118" spans="1:21" ht="19.5" thickBot="1" x14ac:dyDescent="0.3">
      <c r="A118" s="56"/>
      <c r="B118" s="36"/>
      <c r="C118" s="31"/>
      <c r="D118" s="128" t="s">
        <v>90</v>
      </c>
      <c r="E118" s="133" t="s">
        <v>22</v>
      </c>
      <c r="F118" s="135" t="s">
        <v>20</v>
      </c>
      <c r="G118" s="94" t="s">
        <v>350</v>
      </c>
      <c r="H118" s="44" t="s">
        <v>351</v>
      </c>
      <c r="I118" s="44" t="s">
        <v>148</v>
      </c>
      <c r="J118" s="44" t="s">
        <v>370</v>
      </c>
      <c r="K118" s="44" t="s">
        <v>370</v>
      </c>
      <c r="L118" s="274">
        <v>58</v>
      </c>
      <c r="M118" s="89"/>
      <c r="N118" s="4" t="str">
        <f>D118</f>
        <v>Souhait procédure simplifiée</v>
      </c>
      <c r="O118" s="4" t="str">
        <f>IF(ISBLANK(E118),"-",IF(OR(E118=1,E118="1 à 4"),"true","false"))</f>
        <v>false</v>
      </c>
      <c r="P118" s="4" t="str">
        <f>IF(ISBLANK(E118),"-",IF(E118=1,"false",IF(OR(E118="0 à 1",E118="0 ou 1"),"false","true")))</f>
        <v>false</v>
      </c>
      <c r="Q118" s="44" t="s">
        <v>345</v>
      </c>
      <c r="R118" s="73" t="s">
        <v>346</v>
      </c>
      <c r="S118" s="4"/>
      <c r="T118" s="10"/>
    </row>
    <row r="119" spans="1:21" s="59" customFormat="1" ht="18.75" x14ac:dyDescent="0.25">
      <c r="A119" s="141" t="s">
        <v>91</v>
      </c>
      <c r="B119" s="219"/>
      <c r="C119" s="215"/>
      <c r="D119" s="206"/>
      <c r="E119" s="207" t="s">
        <v>22</v>
      </c>
      <c r="F119" s="208"/>
      <c r="G119" s="97" t="s">
        <v>350</v>
      </c>
      <c r="H119" s="60" t="s">
        <v>351</v>
      </c>
      <c r="I119" s="60" t="s">
        <v>92</v>
      </c>
      <c r="J119" s="60" t="s">
        <v>370</v>
      </c>
      <c r="K119" s="60" t="s">
        <v>370</v>
      </c>
      <c r="L119" s="70">
        <v>59</v>
      </c>
      <c r="M119" s="97"/>
      <c r="N119" s="83" t="str">
        <f>A119</f>
        <v>Vie quotidienne</v>
      </c>
      <c r="O119" s="60" t="s">
        <v>345</v>
      </c>
      <c r="P119" s="60" t="s">
        <v>345</v>
      </c>
      <c r="Q119" s="60" t="s">
        <v>344</v>
      </c>
      <c r="R119" s="75" t="s">
        <v>346</v>
      </c>
      <c r="S119" s="75"/>
      <c r="T119" s="161"/>
    </row>
    <row r="120" spans="1:21" s="42" customFormat="1" ht="18.75" x14ac:dyDescent="0.25">
      <c r="A120" s="57"/>
      <c r="B120" s="36" t="s">
        <v>93</v>
      </c>
      <c r="C120" s="31"/>
      <c r="D120" s="128"/>
      <c r="E120" s="133" t="s">
        <v>22</v>
      </c>
      <c r="F120" s="135"/>
      <c r="G120" s="175" t="s">
        <v>350</v>
      </c>
      <c r="H120" s="157" t="s">
        <v>351</v>
      </c>
      <c r="I120" s="181" t="s">
        <v>92</v>
      </c>
      <c r="J120" s="157" t="s">
        <v>370</v>
      </c>
      <c r="K120" s="157" t="s">
        <v>370</v>
      </c>
      <c r="L120" s="274">
        <v>60</v>
      </c>
      <c r="M120" s="175"/>
      <c r="N120" s="182" t="str">
        <f>B120</f>
        <v>Situation vie quotidienne</v>
      </c>
      <c r="O120" s="157" t="s">
        <v>345</v>
      </c>
      <c r="P120" s="157" t="s">
        <v>345</v>
      </c>
      <c r="Q120" s="157" t="s">
        <v>344</v>
      </c>
      <c r="R120" s="183" t="s">
        <v>346</v>
      </c>
      <c r="S120" s="183"/>
      <c r="T120" s="41"/>
    </row>
    <row r="121" spans="1:21" s="139" customFormat="1" ht="18.75" x14ac:dyDescent="0.25">
      <c r="A121" s="58"/>
      <c r="B121" s="36"/>
      <c r="C121" s="31" t="s">
        <v>94</v>
      </c>
      <c r="D121" s="128"/>
      <c r="E121" s="133" t="s">
        <v>22</v>
      </c>
      <c r="F121" s="135"/>
      <c r="G121" s="93" t="s">
        <v>350</v>
      </c>
      <c r="H121" s="51" t="s">
        <v>351</v>
      </c>
      <c r="I121" s="51" t="s">
        <v>92</v>
      </c>
      <c r="J121" s="51" t="s">
        <v>370</v>
      </c>
      <c r="K121" s="51" t="s">
        <v>370</v>
      </c>
      <c r="L121" s="26">
        <v>61</v>
      </c>
      <c r="M121" s="93"/>
      <c r="N121" s="26" t="str">
        <f>C121</f>
        <v>Description</v>
      </c>
      <c r="O121" s="51" t="s">
        <v>345</v>
      </c>
      <c r="P121" s="51" t="s">
        <v>345</v>
      </c>
      <c r="Q121" s="51" t="s">
        <v>344</v>
      </c>
      <c r="R121" s="77" t="s">
        <v>346</v>
      </c>
      <c r="S121" s="77"/>
      <c r="T121" s="140"/>
    </row>
    <row r="122" spans="1:21" s="191" customFormat="1" ht="18.75" x14ac:dyDescent="0.25">
      <c r="A122" s="58"/>
      <c r="B122" s="36"/>
      <c r="C122" s="31"/>
      <c r="D122" s="128" t="s">
        <v>95</v>
      </c>
      <c r="E122" s="133" t="s">
        <v>22</v>
      </c>
      <c r="F122" s="135" t="s">
        <v>446</v>
      </c>
      <c r="G122" s="95" t="s">
        <v>350</v>
      </c>
      <c r="H122" s="325" t="s">
        <v>351</v>
      </c>
      <c r="I122" s="325" t="s">
        <v>56</v>
      </c>
      <c r="J122" s="325" t="s">
        <v>370</v>
      </c>
      <c r="K122" s="325" t="s">
        <v>370</v>
      </c>
      <c r="L122" s="274">
        <v>62</v>
      </c>
      <c r="M122" s="95"/>
      <c r="N122" s="326" t="str">
        <f>D122</f>
        <v>Situation</v>
      </c>
      <c r="O122" s="326" t="str">
        <f>IF(ISBLANK(E122),"-",IF(OR(E122=1,E122="1 à 4"),"true","false"))</f>
        <v>false</v>
      </c>
      <c r="P122" s="326" t="str">
        <f>IF(ISBLANK(E122),"-",IF(E122=1,"false",IF(OR(E122="0 à 1",E122="0 ou 1"),"false","true")))</f>
        <v>false</v>
      </c>
      <c r="Q122" s="325" t="s">
        <v>345</v>
      </c>
      <c r="R122" s="339" t="s">
        <v>346</v>
      </c>
      <c r="S122" s="340" t="str">
        <f>F122</f>
        <v>Nomenclature : SIT_VIE_QUOT</v>
      </c>
      <c r="T122" s="341" t="s">
        <v>533</v>
      </c>
    </row>
    <row r="123" spans="1:21" s="191" customFormat="1" ht="18.75" x14ac:dyDescent="0.25">
      <c r="A123" s="58"/>
      <c r="B123" s="36"/>
      <c r="C123" s="31"/>
      <c r="D123" s="128" t="s">
        <v>96</v>
      </c>
      <c r="E123" s="133" t="s">
        <v>22</v>
      </c>
      <c r="F123" s="135" t="s">
        <v>17</v>
      </c>
      <c r="G123" s="95" t="s">
        <v>370</v>
      </c>
      <c r="H123" s="325"/>
      <c r="I123" s="325"/>
      <c r="J123" s="326"/>
      <c r="K123" s="326"/>
      <c r="L123" s="274"/>
      <c r="M123" s="175"/>
      <c r="N123" s="326"/>
      <c r="O123" s="326"/>
      <c r="P123" s="326"/>
      <c r="Q123" s="326"/>
      <c r="R123" s="326"/>
      <c r="S123" s="326"/>
      <c r="T123" s="342"/>
    </row>
    <row r="124" spans="1:21" s="191" customFormat="1" ht="18.75" x14ac:dyDescent="0.25">
      <c r="A124" s="58"/>
      <c r="B124" s="36"/>
      <c r="C124" s="31"/>
      <c r="D124" s="128" t="s">
        <v>97</v>
      </c>
      <c r="E124" s="133" t="s">
        <v>22</v>
      </c>
      <c r="F124" s="135" t="s">
        <v>447</v>
      </c>
      <c r="G124" s="95" t="s">
        <v>350</v>
      </c>
      <c r="H124" s="324" t="s">
        <v>351</v>
      </c>
      <c r="I124" s="324" t="s">
        <v>56</v>
      </c>
      <c r="J124" s="324" t="s">
        <v>370</v>
      </c>
      <c r="K124" s="325" t="s">
        <v>370</v>
      </c>
      <c r="L124" s="274">
        <v>63</v>
      </c>
      <c r="M124" s="95"/>
      <c r="N124" s="326" t="str">
        <f>D124</f>
        <v>Lieu de vie</v>
      </c>
      <c r="O124" s="326" t="str">
        <f>IF(ISBLANK(E124),"-",IF(OR(E124=1,E124="1 à 4"),"true","false"))</f>
        <v>false</v>
      </c>
      <c r="P124" s="326" t="str">
        <f>IF(ISBLANK(E124),"-",IF(E124=1,"false",IF(OR(E124="0 à 1",E124="0 ou 1"),"false","true")))</f>
        <v>false</v>
      </c>
      <c r="Q124" s="325" t="s">
        <v>345</v>
      </c>
      <c r="R124" s="339" t="s">
        <v>346</v>
      </c>
      <c r="S124" s="340" t="str">
        <f>F124</f>
        <v>Nomenclature : LIEU_VIE</v>
      </c>
      <c r="T124" s="341" t="s">
        <v>534</v>
      </c>
      <c r="U124" s="299"/>
    </row>
    <row r="125" spans="1:21" s="191" customFormat="1" ht="18.75" x14ac:dyDescent="0.25">
      <c r="A125" s="58"/>
      <c r="B125" s="36"/>
      <c r="C125" s="31"/>
      <c r="D125" s="128" t="s">
        <v>98</v>
      </c>
      <c r="E125" s="133" t="s">
        <v>22</v>
      </c>
      <c r="F125" s="135" t="s">
        <v>17</v>
      </c>
      <c r="G125" s="95" t="s">
        <v>370</v>
      </c>
      <c r="H125" s="324"/>
      <c r="I125" s="327"/>
      <c r="J125" s="327"/>
      <c r="K125" s="326"/>
      <c r="L125" s="274"/>
      <c r="M125" s="96"/>
      <c r="N125" s="326"/>
      <c r="O125" s="326"/>
      <c r="P125" s="326"/>
      <c r="Q125" s="326"/>
      <c r="R125" s="326"/>
      <c r="S125" s="326"/>
      <c r="T125" s="342"/>
    </row>
    <row r="126" spans="1:21" s="191" customFormat="1" ht="18.75" x14ac:dyDescent="0.25">
      <c r="A126" s="58"/>
      <c r="B126" s="36"/>
      <c r="C126" s="31"/>
      <c r="D126" s="128" t="s">
        <v>99</v>
      </c>
      <c r="E126" s="133" t="s">
        <v>22</v>
      </c>
      <c r="F126" s="135" t="s">
        <v>17</v>
      </c>
      <c r="G126" s="96" t="s">
        <v>350</v>
      </c>
      <c r="H126" s="157" t="s">
        <v>351</v>
      </c>
      <c r="I126" s="157" t="s">
        <v>18</v>
      </c>
      <c r="J126" s="157" t="s">
        <v>370</v>
      </c>
      <c r="K126" s="157" t="s">
        <v>370</v>
      </c>
      <c r="L126" s="274">
        <v>64</v>
      </c>
      <c r="M126" s="96"/>
      <c r="N126" s="68" t="str">
        <f>D126</f>
        <v>Nom ESMS</v>
      </c>
      <c r="O126" s="68" t="str">
        <f>IF(ISBLANK(E126),"-",IF(OR(E126=1,E126="1 à 4"),"true","false"))</f>
        <v>false</v>
      </c>
      <c r="P126" s="68" t="str">
        <f>IF(ISBLANK(E126),"-",IF(E126=1,"false",IF(OR(E126="0 à 1",E126="0 ou 1"),"false","true")))</f>
        <v>false</v>
      </c>
      <c r="Q126" s="157" t="s">
        <v>345</v>
      </c>
      <c r="R126" s="68">
        <v>256</v>
      </c>
      <c r="S126" s="68"/>
      <c r="T126" s="192"/>
    </row>
    <row r="127" spans="1:21" s="191" customFormat="1" ht="18.75" x14ac:dyDescent="0.25">
      <c r="A127" s="58"/>
      <c r="B127" s="36"/>
      <c r="C127" s="31"/>
      <c r="D127" s="128" t="s">
        <v>100</v>
      </c>
      <c r="E127" s="133" t="s">
        <v>22</v>
      </c>
      <c r="F127" s="135" t="s">
        <v>17</v>
      </c>
      <c r="G127" s="96" t="s">
        <v>350</v>
      </c>
      <c r="H127" s="157" t="s">
        <v>351</v>
      </c>
      <c r="I127" s="157" t="s">
        <v>18</v>
      </c>
      <c r="J127" s="157" t="s">
        <v>370</v>
      </c>
      <c r="K127" s="157" t="s">
        <v>370</v>
      </c>
      <c r="L127" s="274">
        <v>65</v>
      </c>
      <c r="M127" s="96"/>
      <c r="N127" s="68" t="str">
        <f>D127</f>
        <v>Type ESMS</v>
      </c>
      <c r="O127" s="68" t="str">
        <f>IF(ISBLANK(E127),"-",IF(OR(E127=1,E127="1 à 4"),"true","false"))</f>
        <v>false</v>
      </c>
      <c r="P127" s="68" t="str">
        <f>IF(ISBLANK(E127),"-",IF(E127=1,"false",IF(OR(E127="0 à 1",E127="0 ou 1"),"false","true")))</f>
        <v>false</v>
      </c>
      <c r="Q127" s="157" t="s">
        <v>345</v>
      </c>
      <c r="R127" s="68">
        <v>256</v>
      </c>
      <c r="S127" s="68"/>
      <c r="T127" s="192"/>
    </row>
    <row r="128" spans="1:21" s="191" customFormat="1" ht="18.75" x14ac:dyDescent="0.25">
      <c r="A128" s="58"/>
      <c r="B128" s="36"/>
      <c r="C128" s="31"/>
      <c r="D128" s="127" t="s">
        <v>171</v>
      </c>
      <c r="E128" s="133" t="s">
        <v>22</v>
      </c>
      <c r="F128" s="135" t="s">
        <v>44</v>
      </c>
      <c r="G128" s="96" t="s">
        <v>350</v>
      </c>
      <c r="H128" s="181" t="s">
        <v>351</v>
      </c>
      <c r="I128" s="181" t="s">
        <v>18</v>
      </c>
      <c r="J128" s="157" t="s">
        <v>370</v>
      </c>
      <c r="K128" s="157" t="s">
        <v>370</v>
      </c>
      <c r="L128" s="274">
        <v>66</v>
      </c>
      <c r="M128" s="96"/>
      <c r="N128" s="68" t="str">
        <f>D128</f>
        <v>Adresse ESMS</v>
      </c>
      <c r="O128" s="68" t="str">
        <f>IF(ISBLANK(E128),"-",IF(OR(E128=1,E128="1 à 4"),"true","false"))</f>
        <v>false</v>
      </c>
      <c r="P128" s="68" t="str">
        <f>IF(ISBLANK(E128),"-",IF(E128=1,"false",IF(OR(E128="0 à 1",E128="0 ou 1"),"false","true")))</f>
        <v>false</v>
      </c>
      <c r="Q128" s="157" t="s">
        <v>345</v>
      </c>
      <c r="R128" s="183" t="s">
        <v>346</v>
      </c>
      <c r="S128" s="68"/>
      <c r="T128" s="192"/>
    </row>
    <row r="129" spans="1:57" s="42" customFormat="1" ht="18.75" x14ac:dyDescent="0.25">
      <c r="A129" s="58"/>
      <c r="B129" s="36"/>
      <c r="C129" s="31"/>
      <c r="D129" s="128" t="s">
        <v>101</v>
      </c>
      <c r="E129" s="133" t="s">
        <v>22</v>
      </c>
      <c r="F129" s="135" t="s">
        <v>448</v>
      </c>
      <c r="G129" s="180" t="s">
        <v>350</v>
      </c>
      <c r="H129" s="325" t="s">
        <v>351</v>
      </c>
      <c r="I129" s="325" t="s">
        <v>56</v>
      </c>
      <c r="J129" s="325" t="s">
        <v>370</v>
      </c>
      <c r="K129" s="325" t="s">
        <v>370</v>
      </c>
      <c r="L129" s="274">
        <v>67</v>
      </c>
      <c r="M129" s="180"/>
      <c r="N129" s="326" t="str">
        <f>D129</f>
        <v>Accident</v>
      </c>
      <c r="O129" s="326" t="str">
        <f>IF(ISBLANK(E129),"-",IF(OR(E129=1,E129="1 à 4"),"true","false"))</f>
        <v>false</v>
      </c>
      <c r="P129" s="326" t="str">
        <f>IF(ISBLANK(E129),"-",IF(E129=1,"false",IF(OR(E129="0 à 1",E129="0 ou 1"),"false","true")))</f>
        <v>false</v>
      </c>
      <c r="Q129" s="325" t="s">
        <v>345</v>
      </c>
      <c r="R129" s="339" t="s">
        <v>346</v>
      </c>
      <c r="S129" s="340" t="str">
        <f>F129</f>
        <v>Nomenclature : ACCIDENT</v>
      </c>
      <c r="T129" s="341" t="s">
        <v>535</v>
      </c>
    </row>
    <row r="130" spans="1:57" s="42" customFormat="1" ht="18.75" x14ac:dyDescent="0.25">
      <c r="A130" s="58"/>
      <c r="B130" s="36"/>
      <c r="C130" s="31"/>
      <c r="D130" s="128" t="s">
        <v>102</v>
      </c>
      <c r="E130" s="133" t="s">
        <v>22</v>
      </c>
      <c r="F130" s="135" t="s">
        <v>17</v>
      </c>
      <c r="G130" s="180" t="s">
        <v>370</v>
      </c>
      <c r="H130" s="326"/>
      <c r="I130" s="326"/>
      <c r="J130" s="326"/>
      <c r="K130" s="326"/>
      <c r="L130" s="274"/>
      <c r="M130" s="175"/>
      <c r="N130" s="326"/>
      <c r="O130" s="326"/>
      <c r="P130" s="326"/>
      <c r="Q130" s="326"/>
      <c r="R130" s="326"/>
      <c r="S130" s="326"/>
      <c r="T130" s="342"/>
    </row>
    <row r="131" spans="1:57" s="21" customFormat="1" ht="33" customHeight="1" x14ac:dyDescent="0.25">
      <c r="A131" s="58"/>
      <c r="B131" s="36"/>
      <c r="C131" s="31"/>
      <c r="D131" s="128" t="s">
        <v>103</v>
      </c>
      <c r="E131" s="133" t="s">
        <v>22</v>
      </c>
      <c r="F131" s="135" t="s">
        <v>20</v>
      </c>
      <c r="G131" s="98" t="s">
        <v>350</v>
      </c>
      <c r="H131" s="51" t="s">
        <v>351</v>
      </c>
      <c r="I131" s="51" t="s">
        <v>148</v>
      </c>
      <c r="J131" s="51" t="s">
        <v>370</v>
      </c>
      <c r="K131" s="51" t="s">
        <v>370</v>
      </c>
      <c r="L131" s="274">
        <v>68</v>
      </c>
      <c r="M131" s="98"/>
      <c r="N131" s="26" t="str">
        <f>D131</f>
        <v>Demande indeminsation aboutie</v>
      </c>
      <c r="O131" s="26" t="str">
        <f>IF(ISBLANK(E131),"-",IF(OR(E131=1,E131="1 à 4"),"true","false"))</f>
        <v>false</v>
      </c>
      <c r="P131" s="26" t="str">
        <f>IF(ISBLANK(E131),"-",IF(E131=1,"false",IF(OR(E131="0 à 1",E131="0 ou 1"),"false","true")))</f>
        <v>false</v>
      </c>
      <c r="Q131" s="51" t="s">
        <v>345</v>
      </c>
      <c r="R131" s="73" t="s">
        <v>346</v>
      </c>
      <c r="S131" s="162"/>
      <c r="T131" s="20"/>
    </row>
    <row r="132" spans="1:57" ht="18.75" x14ac:dyDescent="0.25">
      <c r="A132" s="58"/>
      <c r="B132" s="36"/>
      <c r="C132" s="31"/>
      <c r="D132" s="128" t="s">
        <v>104</v>
      </c>
      <c r="E132" s="133" t="s">
        <v>22</v>
      </c>
      <c r="F132" s="135" t="s">
        <v>17</v>
      </c>
      <c r="G132" s="89" t="s">
        <v>350</v>
      </c>
      <c r="H132" s="51" t="s">
        <v>351</v>
      </c>
      <c r="I132" s="51" t="s">
        <v>18</v>
      </c>
      <c r="J132" s="51" t="s">
        <v>370</v>
      </c>
      <c r="K132" s="44" t="s">
        <v>370</v>
      </c>
      <c r="L132" s="274">
        <v>69</v>
      </c>
      <c r="M132" s="89"/>
      <c r="N132" s="4" t="str">
        <f>D132</f>
        <v>Organisme indemnisation</v>
      </c>
      <c r="O132" s="4" t="str">
        <f>IF(ISBLANK(E132),"-",IF(OR(E132=1,E132="1 à 4"),"true","false"))</f>
        <v>false</v>
      </c>
      <c r="P132" s="4" t="str">
        <f>IF(ISBLANK(E132),"-",IF(E132=1,"false",IF(OR(E132="0 à 1",E132="0 ou 1"),"false","true")))</f>
        <v>false</v>
      </c>
      <c r="Q132" s="44" t="s">
        <v>345</v>
      </c>
      <c r="R132" s="4">
        <v>256</v>
      </c>
      <c r="S132" s="4"/>
      <c r="T132" s="10"/>
    </row>
    <row r="133" spans="1:57" ht="18.75" x14ac:dyDescent="0.25">
      <c r="A133" s="58"/>
      <c r="B133" s="36"/>
      <c r="C133" s="31" t="s">
        <v>105</v>
      </c>
      <c r="D133" s="128"/>
      <c r="E133" s="133" t="s">
        <v>22</v>
      </c>
      <c r="F133" s="135"/>
      <c r="G133" s="89" t="s">
        <v>350</v>
      </c>
      <c r="H133" s="51" t="s">
        <v>351</v>
      </c>
      <c r="I133" s="51" t="s">
        <v>92</v>
      </c>
      <c r="J133" s="51" t="s">
        <v>370</v>
      </c>
      <c r="K133" s="44" t="s">
        <v>370</v>
      </c>
      <c r="L133" s="274">
        <v>70</v>
      </c>
      <c r="M133" s="93"/>
      <c r="N133" s="4" t="str">
        <f>C133</f>
        <v>Aides financières et ressources</v>
      </c>
      <c r="O133" s="44" t="s">
        <v>345</v>
      </c>
      <c r="P133" s="44" t="s">
        <v>345</v>
      </c>
      <c r="Q133" s="44" t="s">
        <v>344</v>
      </c>
      <c r="R133" s="73" t="s">
        <v>346</v>
      </c>
      <c r="S133" s="73"/>
      <c r="T133" s="10"/>
    </row>
    <row r="134" spans="1:57" s="22" customFormat="1" ht="18.75" x14ac:dyDescent="0.25">
      <c r="A134" s="58"/>
      <c r="B134" s="36"/>
      <c r="C134" s="31"/>
      <c r="D134" s="128" t="s">
        <v>106</v>
      </c>
      <c r="E134" s="133" t="s">
        <v>22</v>
      </c>
      <c r="F134" s="135" t="s">
        <v>20</v>
      </c>
      <c r="G134" s="89" t="s">
        <v>350</v>
      </c>
      <c r="H134" s="51" t="s">
        <v>351</v>
      </c>
      <c r="I134" s="51" t="s">
        <v>148</v>
      </c>
      <c r="J134" s="51" t="s">
        <v>370</v>
      </c>
      <c r="K134" s="44" t="s">
        <v>370</v>
      </c>
      <c r="L134" s="274">
        <v>71</v>
      </c>
      <c r="M134" s="98"/>
      <c r="N134" s="26" t="str">
        <f>D134</f>
        <v>Perception AAH</v>
      </c>
      <c r="O134" s="26" t="str">
        <f>IF(ISBLANK(E134),"-",IF(OR(E134=1,E134="1 à 4"),"true","false"))</f>
        <v>false</v>
      </c>
      <c r="P134" s="26" t="str">
        <f>IF(ISBLANK(E134),"-",IF(E134=1,"false",IF(OR(E134="0 à 1",E134="0 ou 1"),"false","true")))</f>
        <v>false</v>
      </c>
      <c r="Q134" s="51" t="s">
        <v>345</v>
      </c>
      <c r="R134" s="73" t="s">
        <v>346</v>
      </c>
      <c r="S134" s="26"/>
      <c r="T134" s="338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</row>
    <row r="135" spans="1:57" s="22" customFormat="1" ht="18.75" x14ac:dyDescent="0.25">
      <c r="A135" s="58"/>
      <c r="B135" s="36"/>
      <c r="C135" s="31"/>
      <c r="D135" s="128" t="s">
        <v>107</v>
      </c>
      <c r="E135" s="133" t="s">
        <v>22</v>
      </c>
      <c r="F135" s="135" t="s">
        <v>20</v>
      </c>
      <c r="G135" s="89" t="s">
        <v>350</v>
      </c>
      <c r="H135" s="51" t="s">
        <v>351</v>
      </c>
      <c r="I135" s="51" t="s">
        <v>148</v>
      </c>
      <c r="J135" s="51" t="s">
        <v>370</v>
      </c>
      <c r="K135" s="44" t="s">
        <v>370</v>
      </c>
      <c r="L135" s="274">
        <v>72</v>
      </c>
      <c r="M135" s="98"/>
      <c r="N135" s="26" t="str">
        <f t="shared" ref="N135:N140" si="32">D135</f>
        <v>Perception RSA</v>
      </c>
      <c r="O135" s="26" t="str">
        <f t="shared" ref="O135:O140" si="33">IF(ISBLANK(E135),"-",IF(OR(E135=1,E135="1 à 4"),"true","false"))</f>
        <v>false</v>
      </c>
      <c r="P135" s="26" t="str">
        <f t="shared" ref="P135:P140" si="34">IF(ISBLANK(E135),"-",IF(E135=1,"false",IF(OR(E135="0 à 1",E135="0 ou 1"),"false","true")))</f>
        <v>false</v>
      </c>
      <c r="Q135" s="51" t="s">
        <v>345</v>
      </c>
      <c r="R135" s="73" t="s">
        <v>346</v>
      </c>
      <c r="S135" s="26"/>
      <c r="T135" s="338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</row>
    <row r="136" spans="1:57" s="22" customFormat="1" ht="18.75" x14ac:dyDescent="0.25">
      <c r="A136" s="58"/>
      <c r="B136" s="36"/>
      <c r="C136" s="31"/>
      <c r="D136" s="128" t="s">
        <v>108</v>
      </c>
      <c r="E136" s="133" t="s">
        <v>22</v>
      </c>
      <c r="F136" s="135" t="s">
        <v>20</v>
      </c>
      <c r="G136" s="89" t="s">
        <v>350</v>
      </c>
      <c r="H136" s="51" t="s">
        <v>351</v>
      </c>
      <c r="I136" s="51" t="s">
        <v>148</v>
      </c>
      <c r="J136" s="51" t="s">
        <v>370</v>
      </c>
      <c r="K136" s="44" t="s">
        <v>370</v>
      </c>
      <c r="L136" s="274">
        <v>73</v>
      </c>
      <c r="M136" s="98"/>
      <c r="N136" s="26" t="str">
        <f t="shared" si="32"/>
        <v>Perception allocation chômage</v>
      </c>
      <c r="O136" s="26" t="str">
        <f t="shared" si="33"/>
        <v>false</v>
      </c>
      <c r="P136" s="26" t="str">
        <f t="shared" si="34"/>
        <v>false</v>
      </c>
      <c r="Q136" s="51" t="s">
        <v>345</v>
      </c>
      <c r="R136" s="73" t="s">
        <v>346</v>
      </c>
      <c r="S136" s="26"/>
      <c r="T136" s="338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</row>
    <row r="137" spans="1:57" s="22" customFormat="1" ht="18.75" x14ac:dyDescent="0.25">
      <c r="A137" s="58"/>
      <c r="B137" s="36"/>
      <c r="C137" s="31"/>
      <c r="D137" s="128" t="s">
        <v>109</v>
      </c>
      <c r="E137" s="133" t="s">
        <v>22</v>
      </c>
      <c r="F137" s="135" t="s">
        <v>20</v>
      </c>
      <c r="G137" s="89" t="s">
        <v>350</v>
      </c>
      <c r="H137" s="51" t="s">
        <v>351</v>
      </c>
      <c r="I137" s="51" t="s">
        <v>148</v>
      </c>
      <c r="J137" s="51" t="s">
        <v>370</v>
      </c>
      <c r="K137" s="44" t="s">
        <v>370</v>
      </c>
      <c r="L137" s="274">
        <v>74</v>
      </c>
      <c r="M137" s="98"/>
      <c r="N137" s="26" t="str">
        <f t="shared" si="32"/>
        <v>Perception ASS</v>
      </c>
      <c r="O137" s="26" t="str">
        <f t="shared" si="33"/>
        <v>false</v>
      </c>
      <c r="P137" s="26" t="str">
        <f t="shared" si="34"/>
        <v>false</v>
      </c>
      <c r="Q137" s="51" t="s">
        <v>345</v>
      </c>
      <c r="R137" s="73" t="s">
        <v>346</v>
      </c>
      <c r="S137" s="26"/>
      <c r="T137" s="338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</row>
    <row r="138" spans="1:57" s="22" customFormat="1" ht="18.75" x14ac:dyDescent="0.25">
      <c r="A138" s="58"/>
      <c r="B138" s="36"/>
      <c r="C138" s="31"/>
      <c r="D138" s="128" t="s">
        <v>111</v>
      </c>
      <c r="E138" s="133" t="s">
        <v>22</v>
      </c>
      <c r="F138" s="135" t="s">
        <v>20</v>
      </c>
      <c r="G138" s="89" t="s">
        <v>350</v>
      </c>
      <c r="H138" s="51" t="s">
        <v>351</v>
      </c>
      <c r="I138" s="51" t="s">
        <v>148</v>
      </c>
      <c r="J138" s="51" t="s">
        <v>370</v>
      </c>
      <c r="K138" s="44" t="s">
        <v>370</v>
      </c>
      <c r="L138" s="274">
        <v>75</v>
      </c>
      <c r="M138" s="98"/>
      <c r="N138" s="26" t="str">
        <f t="shared" si="32"/>
        <v>Perception revenu d'activité</v>
      </c>
      <c r="O138" s="26" t="str">
        <f t="shared" si="33"/>
        <v>false</v>
      </c>
      <c r="P138" s="26" t="str">
        <f t="shared" si="34"/>
        <v>false</v>
      </c>
      <c r="Q138" s="51" t="s">
        <v>345</v>
      </c>
      <c r="R138" s="73" t="s">
        <v>346</v>
      </c>
      <c r="S138" s="26"/>
      <c r="T138" s="338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</row>
    <row r="139" spans="1:57" s="22" customFormat="1" ht="18.75" x14ac:dyDescent="0.25">
      <c r="A139" s="58"/>
      <c r="B139" s="36"/>
      <c r="C139" s="31"/>
      <c r="D139" s="128" t="s">
        <v>112</v>
      </c>
      <c r="E139" s="133" t="s">
        <v>22</v>
      </c>
      <c r="F139" s="135" t="s">
        <v>20</v>
      </c>
      <c r="G139" s="89" t="s">
        <v>350</v>
      </c>
      <c r="H139" s="51" t="s">
        <v>351</v>
      </c>
      <c r="I139" s="51" t="s">
        <v>148</v>
      </c>
      <c r="J139" s="51" t="s">
        <v>370</v>
      </c>
      <c r="K139" s="44" t="s">
        <v>370</v>
      </c>
      <c r="L139" s="274">
        <v>76</v>
      </c>
      <c r="M139" s="98"/>
      <c r="N139" s="26" t="str">
        <f t="shared" si="32"/>
        <v>Perception revenu issu d'une activité en ESAT</v>
      </c>
      <c r="O139" s="26" t="str">
        <f t="shared" si="33"/>
        <v>false</v>
      </c>
      <c r="P139" s="26" t="str">
        <f t="shared" si="34"/>
        <v>false</v>
      </c>
      <c r="Q139" s="51" t="s">
        <v>345</v>
      </c>
      <c r="R139" s="73" t="s">
        <v>346</v>
      </c>
      <c r="S139" s="26"/>
      <c r="T139" s="338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</row>
    <row r="140" spans="1:57" s="22" customFormat="1" ht="18.75" x14ac:dyDescent="0.25">
      <c r="A140" s="58"/>
      <c r="B140" s="36"/>
      <c r="C140" s="31"/>
      <c r="D140" s="128" t="s">
        <v>113</v>
      </c>
      <c r="E140" s="133" t="s">
        <v>22</v>
      </c>
      <c r="F140" s="135" t="s">
        <v>20</v>
      </c>
      <c r="G140" s="89" t="s">
        <v>350</v>
      </c>
      <c r="H140" s="51" t="s">
        <v>351</v>
      </c>
      <c r="I140" s="51" t="s">
        <v>148</v>
      </c>
      <c r="J140" s="51" t="s">
        <v>370</v>
      </c>
      <c r="K140" s="44" t="s">
        <v>370</v>
      </c>
      <c r="L140" s="274">
        <v>77</v>
      </c>
      <c r="M140" s="98"/>
      <c r="N140" s="26" t="str">
        <f t="shared" si="32"/>
        <v>Perception Indemnités journalières</v>
      </c>
      <c r="O140" s="26" t="str">
        <f t="shared" si="33"/>
        <v>false</v>
      </c>
      <c r="P140" s="26" t="str">
        <f t="shared" si="34"/>
        <v>false</v>
      </c>
      <c r="Q140" s="51" t="s">
        <v>345</v>
      </c>
      <c r="R140" s="73" t="s">
        <v>346</v>
      </c>
      <c r="S140" s="26"/>
      <c r="T140" s="338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</row>
    <row r="141" spans="1:57" s="21" customFormat="1" ht="18.75" x14ac:dyDescent="0.25">
      <c r="A141" s="58"/>
      <c r="B141" s="36"/>
      <c r="C141" s="31"/>
      <c r="D141" s="128" t="s">
        <v>114</v>
      </c>
      <c r="E141" s="133" t="s">
        <v>22</v>
      </c>
      <c r="F141" s="135" t="s">
        <v>35</v>
      </c>
      <c r="G141" s="98" t="s">
        <v>350</v>
      </c>
      <c r="H141" s="51" t="s">
        <v>351</v>
      </c>
      <c r="I141" s="51" t="s">
        <v>36</v>
      </c>
      <c r="J141" s="51" t="s">
        <v>370</v>
      </c>
      <c r="K141" s="51" t="s">
        <v>370</v>
      </c>
      <c r="L141" s="274">
        <v>78</v>
      </c>
      <c r="M141" s="98"/>
      <c r="N141" s="26" t="str">
        <f t="shared" ref="N141:N173" si="35">D141</f>
        <v>Date début perception indemnités journalières</v>
      </c>
      <c r="O141" s="26" t="str">
        <f t="shared" ref="O141:O172" si="36">IF(ISBLANK(E141),"-",IF(OR(E141=1,E141="1 à 4"),"true","false"))</f>
        <v>false</v>
      </c>
      <c r="P141" s="26" t="str">
        <f t="shared" ref="P141:P172" si="37">IF(ISBLANK(E141),"-",IF(E141=1,"false",IF(OR(E141="0 à 1",E141="0 ou 1"),"false","true")))</f>
        <v>false</v>
      </c>
      <c r="Q141" s="51" t="s">
        <v>345</v>
      </c>
      <c r="R141" s="73" t="s">
        <v>346</v>
      </c>
      <c r="S141" s="26"/>
      <c r="T141" s="20"/>
    </row>
    <row r="142" spans="1:57" s="21" customFormat="1" ht="18.75" x14ac:dyDescent="0.25">
      <c r="A142" s="58"/>
      <c r="B142" s="36"/>
      <c r="C142" s="31"/>
      <c r="D142" s="128" t="s">
        <v>115</v>
      </c>
      <c r="E142" s="133" t="s">
        <v>22</v>
      </c>
      <c r="F142" s="135" t="s">
        <v>35</v>
      </c>
      <c r="G142" s="98" t="s">
        <v>350</v>
      </c>
      <c r="H142" s="51" t="s">
        <v>351</v>
      </c>
      <c r="I142" s="51" t="s">
        <v>36</v>
      </c>
      <c r="J142" s="51" t="s">
        <v>370</v>
      </c>
      <c r="K142" s="51" t="s">
        <v>370</v>
      </c>
      <c r="L142" s="274">
        <v>79</v>
      </c>
      <c r="M142" s="98"/>
      <c r="N142" s="26" t="str">
        <f t="shared" si="35"/>
        <v>Date fin perception indemnités journalières</v>
      </c>
      <c r="O142" s="26" t="str">
        <f t="shared" si="36"/>
        <v>false</v>
      </c>
      <c r="P142" s="26" t="str">
        <f t="shared" si="37"/>
        <v>false</v>
      </c>
      <c r="Q142" s="51" t="s">
        <v>345</v>
      </c>
      <c r="R142" s="73" t="s">
        <v>346</v>
      </c>
      <c r="S142" s="26"/>
      <c r="T142" s="20"/>
    </row>
    <row r="143" spans="1:57" ht="18.75" x14ac:dyDescent="0.25">
      <c r="A143" s="58"/>
      <c r="B143" s="36"/>
      <c r="C143" s="31"/>
      <c r="D143" s="128" t="s">
        <v>116</v>
      </c>
      <c r="E143" s="133" t="s">
        <v>22</v>
      </c>
      <c r="F143" s="135" t="s">
        <v>449</v>
      </c>
      <c r="G143" s="90" t="s">
        <v>350</v>
      </c>
      <c r="H143" s="44" t="s">
        <v>351</v>
      </c>
      <c r="I143" s="44" t="s">
        <v>38</v>
      </c>
      <c r="J143" s="44" t="s">
        <v>370</v>
      </c>
      <c r="K143" s="44" t="s">
        <v>370</v>
      </c>
      <c r="L143" s="274">
        <v>80</v>
      </c>
      <c r="M143" s="90"/>
      <c r="N143" s="4" t="str">
        <f t="shared" si="35"/>
        <v xml:space="preserve">Type pension invalidité </v>
      </c>
      <c r="O143" s="4" t="str">
        <f t="shared" si="36"/>
        <v>false</v>
      </c>
      <c r="P143" s="4" t="str">
        <f t="shared" si="37"/>
        <v>false</v>
      </c>
      <c r="Q143" s="51" t="s">
        <v>345</v>
      </c>
      <c r="R143" s="73" t="s">
        <v>346</v>
      </c>
      <c r="S143" s="272" t="str">
        <f>F143</f>
        <v>Nomenclature : TYPE_PEN_INVALID</v>
      </c>
      <c r="T143" s="300" t="s">
        <v>536</v>
      </c>
    </row>
    <row r="144" spans="1:57" ht="18.75" x14ac:dyDescent="0.25">
      <c r="A144" s="58"/>
      <c r="B144" s="36"/>
      <c r="C144" s="31"/>
      <c r="D144" s="128" t="s">
        <v>117</v>
      </c>
      <c r="E144" s="133" t="s">
        <v>22</v>
      </c>
      <c r="F144" s="135" t="s">
        <v>35</v>
      </c>
      <c r="G144" s="90" t="s">
        <v>350</v>
      </c>
      <c r="H144" s="44" t="s">
        <v>351</v>
      </c>
      <c r="I144" s="44" t="s">
        <v>36</v>
      </c>
      <c r="J144" s="44" t="s">
        <v>370</v>
      </c>
      <c r="K144" s="44" t="s">
        <v>370</v>
      </c>
      <c r="L144" s="274">
        <v>81</v>
      </c>
      <c r="M144" s="90"/>
      <c r="N144" s="4" t="str">
        <f t="shared" si="35"/>
        <v>Date début pension invalidité</v>
      </c>
      <c r="O144" s="4" t="str">
        <f t="shared" si="36"/>
        <v>false</v>
      </c>
      <c r="P144" s="4" t="str">
        <f t="shared" si="37"/>
        <v>false</v>
      </c>
      <c r="Q144" s="51" t="s">
        <v>345</v>
      </c>
      <c r="R144" s="73" t="s">
        <v>346</v>
      </c>
      <c r="S144" s="4"/>
      <c r="T144" s="10"/>
    </row>
    <row r="145" spans="1:61" s="21" customFormat="1" ht="18.75" x14ac:dyDescent="0.25">
      <c r="A145" s="58"/>
      <c r="B145" s="36"/>
      <c r="C145" s="31"/>
      <c r="D145" s="128" t="s">
        <v>118</v>
      </c>
      <c r="E145" s="133" t="s">
        <v>22</v>
      </c>
      <c r="F145" s="135" t="s">
        <v>20</v>
      </c>
      <c r="G145" s="90" t="s">
        <v>350</v>
      </c>
      <c r="H145" s="44" t="s">
        <v>351</v>
      </c>
      <c r="I145" s="51" t="s">
        <v>148</v>
      </c>
      <c r="J145" s="44" t="s">
        <v>370</v>
      </c>
      <c r="K145" s="44" t="s">
        <v>370</v>
      </c>
      <c r="L145" s="274">
        <v>82</v>
      </c>
      <c r="M145" s="98"/>
      <c r="N145" s="26" t="str">
        <f t="shared" si="35"/>
        <v>Autre pension de ce type</v>
      </c>
      <c r="O145" s="26" t="str">
        <f t="shared" si="36"/>
        <v>false</v>
      </c>
      <c r="P145" s="26" t="str">
        <f t="shared" si="37"/>
        <v>false</v>
      </c>
      <c r="Q145" s="51" t="s">
        <v>345</v>
      </c>
      <c r="R145" s="73" t="s">
        <v>346</v>
      </c>
      <c r="S145" s="26"/>
      <c r="T145" s="20"/>
    </row>
    <row r="146" spans="1:61" s="21" customFormat="1" ht="18.75" x14ac:dyDescent="0.25">
      <c r="A146" s="58"/>
      <c r="B146" s="36"/>
      <c r="C146" s="31"/>
      <c r="D146" s="128" t="s">
        <v>119</v>
      </c>
      <c r="E146" s="133" t="s">
        <v>22</v>
      </c>
      <c r="F146" s="135" t="s">
        <v>17</v>
      </c>
      <c r="G146" s="90" t="s">
        <v>350</v>
      </c>
      <c r="H146" s="44" t="s">
        <v>351</v>
      </c>
      <c r="I146" s="26" t="s">
        <v>18</v>
      </c>
      <c r="J146" s="44" t="s">
        <v>370</v>
      </c>
      <c r="K146" s="44" t="s">
        <v>370</v>
      </c>
      <c r="L146" s="274">
        <v>83</v>
      </c>
      <c r="M146" s="93"/>
      <c r="N146" s="26" t="str">
        <f t="shared" si="35"/>
        <v>Autre pension de ce type (précision)</v>
      </c>
      <c r="O146" s="26" t="str">
        <f t="shared" si="36"/>
        <v>false</v>
      </c>
      <c r="P146" s="26" t="str">
        <f t="shared" si="37"/>
        <v>false</v>
      </c>
      <c r="Q146" s="51" t="s">
        <v>345</v>
      </c>
      <c r="R146" s="288">
        <v>4096</v>
      </c>
      <c r="S146" s="26"/>
      <c r="T146" s="20"/>
    </row>
    <row r="147" spans="1:61" s="21" customFormat="1" ht="18.75" x14ac:dyDescent="0.25">
      <c r="A147" s="58"/>
      <c r="B147" s="36"/>
      <c r="C147" s="31"/>
      <c r="D147" s="128" t="s">
        <v>120</v>
      </c>
      <c r="E147" s="133" t="s">
        <v>22</v>
      </c>
      <c r="F147" s="135" t="s">
        <v>20</v>
      </c>
      <c r="G147" s="90" t="s">
        <v>350</v>
      </c>
      <c r="H147" s="44" t="s">
        <v>351</v>
      </c>
      <c r="I147" s="51" t="s">
        <v>148</v>
      </c>
      <c r="J147" s="44" t="s">
        <v>370</v>
      </c>
      <c r="K147" s="44" t="s">
        <v>370</v>
      </c>
      <c r="L147" s="274">
        <v>84</v>
      </c>
      <c r="M147" s="98"/>
      <c r="N147" s="26" t="str">
        <f t="shared" si="35"/>
        <v>Majoration tierce personne</v>
      </c>
      <c r="O147" s="26" t="str">
        <f t="shared" si="36"/>
        <v>false</v>
      </c>
      <c r="P147" s="26" t="str">
        <f t="shared" si="37"/>
        <v>false</v>
      </c>
      <c r="Q147" s="51" t="s">
        <v>345</v>
      </c>
      <c r="R147" s="73" t="s">
        <v>346</v>
      </c>
      <c r="S147" s="26"/>
      <c r="T147" s="20"/>
    </row>
    <row r="148" spans="1:61" s="21" customFormat="1" ht="18.75" x14ac:dyDescent="0.25">
      <c r="A148" s="58"/>
      <c r="B148" s="36"/>
      <c r="C148" s="31"/>
      <c r="D148" s="128" t="s">
        <v>121</v>
      </c>
      <c r="E148" s="133" t="s">
        <v>22</v>
      </c>
      <c r="F148" s="135" t="s">
        <v>20</v>
      </c>
      <c r="G148" s="90" t="s">
        <v>350</v>
      </c>
      <c r="H148" s="44" t="s">
        <v>351</v>
      </c>
      <c r="I148" s="51" t="s">
        <v>148</v>
      </c>
      <c r="J148" s="44" t="s">
        <v>370</v>
      </c>
      <c r="K148" s="44" t="s">
        <v>370</v>
      </c>
      <c r="L148" s="274">
        <v>85</v>
      </c>
      <c r="M148" s="98"/>
      <c r="N148" s="26" t="str">
        <f t="shared" si="35"/>
        <v>Allocation supplémentaire d'invalidté</v>
      </c>
      <c r="O148" s="26" t="str">
        <f t="shared" si="36"/>
        <v>false</v>
      </c>
      <c r="P148" s="26" t="str">
        <f t="shared" si="37"/>
        <v>false</v>
      </c>
      <c r="Q148" s="51" t="s">
        <v>345</v>
      </c>
      <c r="R148" s="73" t="s">
        <v>346</v>
      </c>
      <c r="S148" s="26"/>
      <c r="T148" s="20"/>
    </row>
    <row r="149" spans="1:61" s="21" customFormat="1" ht="18.75" x14ac:dyDescent="0.25">
      <c r="A149" s="58"/>
      <c r="B149" s="36"/>
      <c r="C149" s="31"/>
      <c r="D149" s="128" t="s">
        <v>122</v>
      </c>
      <c r="E149" s="133" t="s">
        <v>22</v>
      </c>
      <c r="F149" s="135" t="s">
        <v>20</v>
      </c>
      <c r="G149" s="90" t="s">
        <v>350</v>
      </c>
      <c r="H149" s="44" t="s">
        <v>351</v>
      </c>
      <c r="I149" s="51" t="s">
        <v>148</v>
      </c>
      <c r="J149" s="44" t="s">
        <v>370</v>
      </c>
      <c r="K149" s="44" t="s">
        <v>370</v>
      </c>
      <c r="L149" s="274">
        <v>86</v>
      </c>
      <c r="M149" s="98"/>
      <c r="N149" s="26" t="str">
        <f t="shared" si="35"/>
        <v>Rente d'accident ou maladie professionnelle</v>
      </c>
      <c r="O149" s="26" t="str">
        <f t="shared" si="36"/>
        <v>false</v>
      </c>
      <c r="P149" s="26" t="str">
        <f t="shared" si="37"/>
        <v>false</v>
      </c>
      <c r="Q149" s="51" t="s">
        <v>345</v>
      </c>
      <c r="R149" s="73" t="s">
        <v>346</v>
      </c>
      <c r="S149" s="26"/>
      <c r="T149" s="20"/>
    </row>
    <row r="150" spans="1:61" s="21" customFormat="1" ht="18.75" x14ac:dyDescent="0.25">
      <c r="A150" s="58"/>
      <c r="B150" s="36"/>
      <c r="C150" s="31"/>
      <c r="D150" s="128" t="s">
        <v>123</v>
      </c>
      <c r="E150" s="133" t="s">
        <v>22</v>
      </c>
      <c r="F150" s="135" t="s">
        <v>20</v>
      </c>
      <c r="G150" s="90" t="s">
        <v>350</v>
      </c>
      <c r="H150" s="44" t="s">
        <v>351</v>
      </c>
      <c r="I150" s="51" t="s">
        <v>148</v>
      </c>
      <c r="J150" s="44" t="s">
        <v>370</v>
      </c>
      <c r="K150" s="44" t="s">
        <v>370</v>
      </c>
      <c r="L150" s="274">
        <v>87</v>
      </c>
      <c r="M150" s="98"/>
      <c r="N150" s="26" t="str">
        <f t="shared" si="35"/>
        <v>Prestation complémentaire de recours à tierce personne</v>
      </c>
      <c r="O150" s="26" t="str">
        <f t="shared" si="36"/>
        <v>false</v>
      </c>
      <c r="P150" s="26" t="str">
        <f t="shared" si="37"/>
        <v>false</v>
      </c>
      <c r="Q150" s="51" t="s">
        <v>345</v>
      </c>
      <c r="R150" s="73" t="s">
        <v>346</v>
      </c>
      <c r="S150" s="26"/>
      <c r="T150" s="20"/>
    </row>
    <row r="151" spans="1:61" s="21" customFormat="1" ht="18.75" x14ac:dyDescent="0.25">
      <c r="A151" s="58"/>
      <c r="B151" s="36"/>
      <c r="C151" s="31"/>
      <c r="D151" s="128" t="s">
        <v>124</v>
      </c>
      <c r="E151" s="133" t="s">
        <v>22</v>
      </c>
      <c r="F151" s="135" t="s">
        <v>20</v>
      </c>
      <c r="G151" s="90" t="s">
        <v>350</v>
      </c>
      <c r="H151" s="44" t="s">
        <v>351</v>
      </c>
      <c r="I151" s="51" t="s">
        <v>148</v>
      </c>
      <c r="J151" s="44" t="s">
        <v>370</v>
      </c>
      <c r="K151" s="44" t="s">
        <v>370</v>
      </c>
      <c r="L151" s="274">
        <v>88</v>
      </c>
      <c r="M151" s="98"/>
      <c r="N151" s="26" t="str">
        <f t="shared" si="35"/>
        <v>Retraite pour inaptitude dans la fonction publique ou retraite anticipée</v>
      </c>
      <c r="O151" s="26" t="str">
        <f t="shared" si="36"/>
        <v>false</v>
      </c>
      <c r="P151" s="26" t="str">
        <f t="shared" si="37"/>
        <v>false</v>
      </c>
      <c r="Q151" s="51" t="s">
        <v>345</v>
      </c>
      <c r="R151" s="73" t="s">
        <v>346</v>
      </c>
      <c r="S151" s="26"/>
      <c r="T151" s="20"/>
    </row>
    <row r="152" spans="1:61" ht="18.75" x14ac:dyDescent="0.25">
      <c r="A152" s="58"/>
      <c r="B152" s="36"/>
      <c r="C152" s="31"/>
      <c r="D152" s="128" t="s">
        <v>125</v>
      </c>
      <c r="E152" s="133" t="s">
        <v>22</v>
      </c>
      <c r="F152" s="135" t="s">
        <v>35</v>
      </c>
      <c r="G152" s="90" t="s">
        <v>350</v>
      </c>
      <c r="H152" s="44" t="s">
        <v>351</v>
      </c>
      <c r="I152" s="4" t="s">
        <v>36</v>
      </c>
      <c r="J152" s="44" t="s">
        <v>370</v>
      </c>
      <c r="K152" s="44" t="s">
        <v>370</v>
      </c>
      <c r="L152" s="274">
        <v>89</v>
      </c>
      <c r="M152" s="90"/>
      <c r="N152" s="4" t="str">
        <f t="shared" si="35"/>
        <v>Date début retraite anticipée</v>
      </c>
      <c r="O152" s="4" t="str">
        <f t="shared" si="36"/>
        <v>false</v>
      </c>
      <c r="P152" s="4" t="str">
        <f t="shared" si="37"/>
        <v>false</v>
      </c>
      <c r="Q152" s="51" t="s">
        <v>345</v>
      </c>
      <c r="R152" s="73" t="s">
        <v>346</v>
      </c>
      <c r="S152" s="4"/>
      <c r="T152" s="10"/>
    </row>
    <row r="153" spans="1:61" ht="18.75" x14ac:dyDescent="0.25">
      <c r="A153" s="58"/>
      <c r="B153" s="36"/>
      <c r="C153" s="31"/>
      <c r="D153" s="128" t="s">
        <v>126</v>
      </c>
      <c r="E153" s="133" t="s">
        <v>22</v>
      </c>
      <c r="F153" s="135" t="s">
        <v>127</v>
      </c>
      <c r="G153" s="90" t="s">
        <v>350</v>
      </c>
      <c r="H153" s="44" t="s">
        <v>351</v>
      </c>
      <c r="I153" s="4" t="s">
        <v>26</v>
      </c>
      <c r="J153" s="44" t="s">
        <v>370</v>
      </c>
      <c r="K153" s="44" t="s">
        <v>370</v>
      </c>
      <c r="L153" s="274">
        <v>90</v>
      </c>
      <c r="M153" s="90"/>
      <c r="N153" s="4" t="str">
        <f t="shared" si="35"/>
        <v>Taux d'IPP (%)</v>
      </c>
      <c r="O153" s="4" t="str">
        <f t="shared" si="36"/>
        <v>false</v>
      </c>
      <c r="P153" s="4" t="str">
        <f t="shared" si="37"/>
        <v>false</v>
      </c>
      <c r="Q153" s="51" t="s">
        <v>345</v>
      </c>
      <c r="R153" s="4">
        <v>3</v>
      </c>
      <c r="S153" s="4"/>
      <c r="T153" s="10"/>
    </row>
    <row r="154" spans="1:61" ht="18.75" x14ac:dyDescent="0.25">
      <c r="A154" s="58"/>
      <c r="B154" s="36"/>
      <c r="C154" s="31"/>
      <c r="D154" s="128" t="s">
        <v>128</v>
      </c>
      <c r="E154" s="133" t="s">
        <v>22</v>
      </c>
      <c r="F154" s="135" t="s">
        <v>20</v>
      </c>
      <c r="G154" s="90" t="s">
        <v>350</v>
      </c>
      <c r="H154" s="44" t="s">
        <v>351</v>
      </c>
      <c r="I154" s="51" t="s">
        <v>148</v>
      </c>
      <c r="J154" s="44" t="s">
        <v>370</v>
      </c>
      <c r="K154" s="44" t="s">
        <v>370</v>
      </c>
      <c r="L154" s="274">
        <v>91</v>
      </c>
      <c r="M154" s="90"/>
      <c r="N154" s="4" t="str">
        <f t="shared" si="35"/>
        <v>Pension de retraite</v>
      </c>
      <c r="O154" s="4" t="str">
        <f t="shared" si="36"/>
        <v>false</v>
      </c>
      <c r="P154" s="4" t="str">
        <f t="shared" si="37"/>
        <v>false</v>
      </c>
      <c r="Q154" s="51" t="s">
        <v>345</v>
      </c>
      <c r="R154" s="73" t="s">
        <v>346</v>
      </c>
      <c r="S154" s="4"/>
      <c r="T154" s="10"/>
    </row>
    <row r="155" spans="1:61" ht="18.75" x14ac:dyDescent="0.25">
      <c r="A155" s="58"/>
      <c r="B155" s="36"/>
      <c r="C155" s="31"/>
      <c r="D155" s="128" t="s">
        <v>129</v>
      </c>
      <c r="E155" s="133" t="s">
        <v>22</v>
      </c>
      <c r="F155" s="135" t="s">
        <v>35</v>
      </c>
      <c r="G155" s="90" t="s">
        <v>350</v>
      </c>
      <c r="H155" s="44" t="s">
        <v>351</v>
      </c>
      <c r="I155" s="4" t="s">
        <v>36</v>
      </c>
      <c r="J155" s="44" t="s">
        <v>370</v>
      </c>
      <c r="K155" s="44" t="s">
        <v>370</v>
      </c>
      <c r="L155" s="274">
        <v>92</v>
      </c>
      <c r="M155" s="90"/>
      <c r="N155" s="4" t="str">
        <f t="shared" si="35"/>
        <v>Date début retraite</v>
      </c>
      <c r="O155" s="4" t="str">
        <f t="shared" si="36"/>
        <v>false</v>
      </c>
      <c r="P155" s="4" t="str">
        <f t="shared" si="37"/>
        <v>false</v>
      </c>
      <c r="Q155" s="51" t="s">
        <v>345</v>
      </c>
      <c r="R155" s="73" t="s">
        <v>346</v>
      </c>
      <c r="S155" s="4"/>
      <c r="T155" s="10"/>
    </row>
    <row r="156" spans="1:61" ht="18.75" x14ac:dyDescent="0.25">
      <c r="A156" s="58"/>
      <c r="B156" s="36"/>
      <c r="C156" s="31"/>
      <c r="D156" s="128" t="s">
        <v>130</v>
      </c>
      <c r="E156" s="133" t="s">
        <v>22</v>
      </c>
      <c r="F156" s="135" t="s">
        <v>20</v>
      </c>
      <c r="G156" s="90" t="s">
        <v>350</v>
      </c>
      <c r="H156" s="44" t="s">
        <v>351</v>
      </c>
      <c r="I156" s="51" t="s">
        <v>148</v>
      </c>
      <c r="J156" s="44" t="s">
        <v>370</v>
      </c>
      <c r="K156" s="44" t="s">
        <v>370</v>
      </c>
      <c r="L156" s="274">
        <v>93</v>
      </c>
      <c r="M156" s="90"/>
      <c r="N156" s="4" t="str">
        <f t="shared" si="35"/>
        <v>Bénéficiaire ASPA</v>
      </c>
      <c r="O156" s="4" t="str">
        <f t="shared" si="36"/>
        <v>false</v>
      </c>
      <c r="P156" s="4" t="str">
        <f t="shared" si="37"/>
        <v>false</v>
      </c>
      <c r="Q156" s="51" t="s">
        <v>345</v>
      </c>
      <c r="R156" s="73" t="s">
        <v>346</v>
      </c>
      <c r="S156" s="4"/>
      <c r="T156" s="10"/>
    </row>
    <row r="157" spans="1:61" ht="18.75" x14ac:dyDescent="0.25">
      <c r="A157" s="58"/>
      <c r="B157" s="36"/>
      <c r="C157" s="31"/>
      <c r="D157" s="128" t="s">
        <v>131</v>
      </c>
      <c r="E157" s="133" t="s">
        <v>22</v>
      </c>
      <c r="F157" s="135" t="s">
        <v>20</v>
      </c>
      <c r="G157" s="90" t="s">
        <v>350</v>
      </c>
      <c r="H157" s="44" t="s">
        <v>351</v>
      </c>
      <c r="I157" s="51" t="s">
        <v>148</v>
      </c>
      <c r="J157" s="44" t="s">
        <v>370</v>
      </c>
      <c r="K157" s="44" t="s">
        <v>370</v>
      </c>
      <c r="L157" s="274">
        <v>94</v>
      </c>
      <c r="M157" s="90"/>
      <c r="N157" s="4" t="str">
        <f t="shared" si="35"/>
        <v>Demande pension de retraite</v>
      </c>
      <c r="O157" s="4" t="str">
        <f t="shared" si="36"/>
        <v>false</v>
      </c>
      <c r="P157" s="4" t="str">
        <f t="shared" si="37"/>
        <v>false</v>
      </c>
      <c r="Q157" s="51" t="s">
        <v>345</v>
      </c>
      <c r="R157" s="73" t="s">
        <v>346</v>
      </c>
      <c r="S157" s="4"/>
      <c r="T157" s="10"/>
    </row>
    <row r="158" spans="1:61" ht="18.75" x14ac:dyDescent="0.25">
      <c r="A158" s="58"/>
      <c r="B158" s="36"/>
      <c r="C158" s="31"/>
      <c r="D158" s="128" t="s">
        <v>132</v>
      </c>
      <c r="E158" s="133" t="s">
        <v>22</v>
      </c>
      <c r="F158" s="135" t="s">
        <v>20</v>
      </c>
      <c r="G158" s="90" t="s">
        <v>350</v>
      </c>
      <c r="H158" s="44" t="s">
        <v>351</v>
      </c>
      <c r="I158" s="51" t="s">
        <v>148</v>
      </c>
      <c r="J158" s="44" t="s">
        <v>370</v>
      </c>
      <c r="K158" s="44" t="s">
        <v>370</v>
      </c>
      <c r="L158" s="274">
        <v>95</v>
      </c>
      <c r="M158" s="90"/>
      <c r="N158" s="4" t="str">
        <f t="shared" si="35"/>
        <v>Bénéficiaire APA</v>
      </c>
      <c r="O158" s="4" t="str">
        <f t="shared" si="36"/>
        <v>false</v>
      </c>
      <c r="P158" s="4" t="str">
        <f t="shared" si="37"/>
        <v>false</v>
      </c>
      <c r="Q158" s="51" t="s">
        <v>345</v>
      </c>
      <c r="R158" s="73" t="s">
        <v>346</v>
      </c>
      <c r="S158" s="4"/>
      <c r="T158" s="10"/>
    </row>
    <row r="159" spans="1:61" s="49" customFormat="1" ht="18.75" x14ac:dyDescent="0.25">
      <c r="A159" s="58"/>
      <c r="B159" s="36"/>
      <c r="C159" s="31"/>
      <c r="D159" s="128" t="s">
        <v>133</v>
      </c>
      <c r="E159" s="133" t="s">
        <v>22</v>
      </c>
      <c r="F159" s="135" t="s">
        <v>20</v>
      </c>
      <c r="G159" s="90" t="s">
        <v>350</v>
      </c>
      <c r="H159" s="44" t="s">
        <v>351</v>
      </c>
      <c r="I159" s="51" t="s">
        <v>148</v>
      </c>
      <c r="J159" s="51" t="s">
        <v>370</v>
      </c>
      <c r="K159" s="51" t="s">
        <v>370</v>
      </c>
      <c r="L159" s="26">
        <v>96</v>
      </c>
      <c r="M159" s="98"/>
      <c r="N159" s="26" t="str">
        <f t="shared" si="35"/>
        <v>Aide technique, matériel ou équipement</v>
      </c>
      <c r="O159" s="26" t="str">
        <f t="shared" si="36"/>
        <v>false</v>
      </c>
      <c r="P159" s="26" t="str">
        <f t="shared" si="37"/>
        <v>false</v>
      </c>
      <c r="Q159" s="51" t="s">
        <v>345</v>
      </c>
      <c r="R159" s="77" t="s">
        <v>346</v>
      </c>
      <c r="S159" s="26"/>
      <c r="T159" s="163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</row>
    <row r="160" spans="1:61" s="49" customFormat="1" ht="18.75" x14ac:dyDescent="0.25">
      <c r="A160" s="58"/>
      <c r="B160" s="36"/>
      <c r="C160" s="31"/>
      <c r="D160" s="128" t="s">
        <v>134</v>
      </c>
      <c r="E160" s="133" t="s">
        <v>22</v>
      </c>
      <c r="F160" s="135" t="s">
        <v>20</v>
      </c>
      <c r="G160" s="90" t="s">
        <v>350</v>
      </c>
      <c r="H160" s="44" t="s">
        <v>351</v>
      </c>
      <c r="I160" s="51" t="s">
        <v>148</v>
      </c>
      <c r="J160" s="51" t="s">
        <v>370</v>
      </c>
      <c r="K160" s="51" t="s">
        <v>370</v>
      </c>
      <c r="L160" s="26">
        <v>97</v>
      </c>
      <c r="M160" s="98"/>
      <c r="N160" s="26" t="str">
        <f t="shared" si="35"/>
        <v>Aménagement de logement</v>
      </c>
      <c r="O160" s="26" t="str">
        <f t="shared" si="36"/>
        <v>false</v>
      </c>
      <c r="P160" s="26" t="str">
        <f t="shared" si="37"/>
        <v>false</v>
      </c>
      <c r="Q160" s="51" t="s">
        <v>345</v>
      </c>
      <c r="R160" s="73" t="s">
        <v>346</v>
      </c>
      <c r="S160" s="26"/>
      <c r="T160" s="163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</row>
    <row r="161" spans="1:61" s="49" customFormat="1" ht="18.75" x14ac:dyDescent="0.25">
      <c r="A161" s="58"/>
      <c r="B161" s="36"/>
      <c r="C161" s="31"/>
      <c r="D161" s="128" t="s">
        <v>135</v>
      </c>
      <c r="E161" s="133" t="s">
        <v>22</v>
      </c>
      <c r="F161" s="135" t="s">
        <v>20</v>
      </c>
      <c r="G161" s="90" t="s">
        <v>350</v>
      </c>
      <c r="H161" s="44" t="s">
        <v>351</v>
      </c>
      <c r="I161" s="51" t="s">
        <v>148</v>
      </c>
      <c r="J161" s="51" t="s">
        <v>370</v>
      </c>
      <c r="K161" s="51" t="s">
        <v>370</v>
      </c>
      <c r="L161" s="26">
        <v>98</v>
      </c>
      <c r="M161" s="98"/>
      <c r="N161" s="26" t="str">
        <f t="shared" si="35"/>
        <v>Aménagement de véhicule</v>
      </c>
      <c r="O161" s="26" t="str">
        <f t="shared" si="36"/>
        <v>false</v>
      </c>
      <c r="P161" s="26" t="str">
        <f t="shared" si="37"/>
        <v>false</v>
      </c>
      <c r="Q161" s="51" t="s">
        <v>345</v>
      </c>
      <c r="R161" s="73" t="s">
        <v>346</v>
      </c>
      <c r="S161" s="26"/>
      <c r="T161" s="163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</row>
    <row r="162" spans="1:61" s="49" customFormat="1" ht="18.75" x14ac:dyDescent="0.25">
      <c r="A162" s="58"/>
      <c r="B162" s="36"/>
      <c r="C162" s="31"/>
      <c r="D162" s="128" t="s">
        <v>136</v>
      </c>
      <c r="E162" s="133" t="s">
        <v>22</v>
      </c>
      <c r="F162" s="135" t="s">
        <v>20</v>
      </c>
      <c r="G162" s="90" t="s">
        <v>350</v>
      </c>
      <c r="H162" s="44" t="s">
        <v>351</v>
      </c>
      <c r="I162" s="51" t="s">
        <v>148</v>
      </c>
      <c r="J162" s="51" t="s">
        <v>370</v>
      </c>
      <c r="K162" s="51" t="s">
        <v>370</v>
      </c>
      <c r="L162" s="26">
        <v>99</v>
      </c>
      <c r="M162" s="98"/>
      <c r="N162" s="26" t="str">
        <f t="shared" si="35"/>
        <v>Aide animalière</v>
      </c>
      <c r="O162" s="26" t="str">
        <f t="shared" si="36"/>
        <v>false</v>
      </c>
      <c r="P162" s="26" t="str">
        <f t="shared" si="37"/>
        <v>false</v>
      </c>
      <c r="Q162" s="51" t="s">
        <v>345</v>
      </c>
      <c r="R162" s="73" t="s">
        <v>346</v>
      </c>
      <c r="S162" s="26"/>
      <c r="T162" s="163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</row>
    <row r="163" spans="1:61" s="49" customFormat="1" ht="18.75" x14ac:dyDescent="0.25">
      <c r="A163" s="58"/>
      <c r="B163" s="36"/>
      <c r="C163" s="31"/>
      <c r="D163" s="128" t="s">
        <v>137</v>
      </c>
      <c r="E163" s="133" t="s">
        <v>22</v>
      </c>
      <c r="F163" s="135" t="s">
        <v>20</v>
      </c>
      <c r="G163" s="90" t="s">
        <v>350</v>
      </c>
      <c r="H163" s="44" t="s">
        <v>351</v>
      </c>
      <c r="I163" s="51" t="s">
        <v>148</v>
      </c>
      <c r="J163" s="51" t="s">
        <v>370</v>
      </c>
      <c r="K163" s="51" t="s">
        <v>370</v>
      </c>
      <c r="L163" s="26">
        <v>100</v>
      </c>
      <c r="M163" s="98"/>
      <c r="N163" s="26" t="str">
        <f t="shared" si="35"/>
        <v>Aides techniques</v>
      </c>
      <c r="O163" s="26" t="str">
        <f t="shared" si="36"/>
        <v>false</v>
      </c>
      <c r="P163" s="26" t="str">
        <f t="shared" si="37"/>
        <v>false</v>
      </c>
      <c r="Q163" s="51" t="s">
        <v>345</v>
      </c>
      <c r="R163" s="73" t="s">
        <v>346</v>
      </c>
      <c r="S163" s="26"/>
      <c r="T163" s="163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</row>
    <row r="164" spans="1:61" s="49" customFormat="1" ht="18.75" x14ac:dyDescent="0.25">
      <c r="A164" s="58"/>
      <c r="B164" s="36"/>
      <c r="C164" s="31"/>
      <c r="D164" s="128" t="s">
        <v>138</v>
      </c>
      <c r="E164" s="133" t="s">
        <v>22</v>
      </c>
      <c r="F164" s="135" t="s">
        <v>17</v>
      </c>
      <c r="G164" s="90" t="s">
        <v>350</v>
      </c>
      <c r="H164" s="44" t="s">
        <v>351</v>
      </c>
      <c r="I164" s="51" t="s">
        <v>18</v>
      </c>
      <c r="J164" s="51" t="s">
        <v>370</v>
      </c>
      <c r="K164" s="51" t="s">
        <v>370</v>
      </c>
      <c r="L164" s="26">
        <v>101</v>
      </c>
      <c r="M164" s="93"/>
      <c r="N164" s="26" t="str">
        <f t="shared" si="35"/>
        <v>Aides techniques - précisions</v>
      </c>
      <c r="O164" s="26" t="str">
        <f t="shared" si="36"/>
        <v>false</v>
      </c>
      <c r="P164" s="26" t="str">
        <f t="shared" si="37"/>
        <v>false</v>
      </c>
      <c r="Q164" s="51" t="s">
        <v>345</v>
      </c>
      <c r="R164" s="288">
        <v>4096</v>
      </c>
      <c r="S164" s="26"/>
      <c r="T164" s="163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</row>
    <row r="165" spans="1:61" s="49" customFormat="1" ht="18.75" x14ac:dyDescent="0.25">
      <c r="A165" s="58"/>
      <c r="B165" s="36"/>
      <c r="C165" s="31"/>
      <c r="D165" s="128" t="s">
        <v>139</v>
      </c>
      <c r="E165" s="133" t="s">
        <v>22</v>
      </c>
      <c r="F165" s="135" t="s">
        <v>20</v>
      </c>
      <c r="G165" s="90" t="s">
        <v>350</v>
      </c>
      <c r="H165" s="44" t="s">
        <v>351</v>
      </c>
      <c r="I165" s="51" t="s">
        <v>148</v>
      </c>
      <c r="J165" s="51" t="s">
        <v>370</v>
      </c>
      <c r="K165" s="51" t="s">
        <v>370</v>
      </c>
      <c r="L165" s="26">
        <v>102</v>
      </c>
      <c r="M165" s="98"/>
      <c r="N165" s="26" t="str">
        <f t="shared" si="35"/>
        <v>Autre aide technique</v>
      </c>
      <c r="O165" s="26" t="str">
        <f t="shared" si="36"/>
        <v>false</v>
      </c>
      <c r="P165" s="26" t="str">
        <f t="shared" si="37"/>
        <v>false</v>
      </c>
      <c r="Q165" s="51" t="s">
        <v>345</v>
      </c>
      <c r="R165" s="73" t="s">
        <v>346</v>
      </c>
      <c r="S165" s="26"/>
      <c r="T165" s="163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</row>
    <row r="166" spans="1:61" s="49" customFormat="1" ht="31.5" customHeight="1" x14ac:dyDescent="0.25">
      <c r="A166" s="58"/>
      <c r="B166" s="36"/>
      <c r="C166" s="31"/>
      <c r="D166" s="128" t="s">
        <v>140</v>
      </c>
      <c r="E166" s="133" t="s">
        <v>22</v>
      </c>
      <c r="F166" s="135" t="s">
        <v>17</v>
      </c>
      <c r="G166" s="90" t="s">
        <v>350</v>
      </c>
      <c r="H166" s="44" t="s">
        <v>351</v>
      </c>
      <c r="I166" s="51" t="s">
        <v>18</v>
      </c>
      <c r="J166" s="51" t="s">
        <v>370</v>
      </c>
      <c r="K166" s="51" t="s">
        <v>370</v>
      </c>
      <c r="L166" s="26">
        <v>103</v>
      </c>
      <c r="M166" s="93"/>
      <c r="N166" s="26" t="str">
        <f t="shared" si="35"/>
        <v>Autre aide technique - précisions</v>
      </c>
      <c r="O166" s="26" t="str">
        <f t="shared" si="36"/>
        <v>false</v>
      </c>
      <c r="P166" s="26" t="str">
        <f t="shared" si="37"/>
        <v>false</v>
      </c>
      <c r="Q166" s="51" t="s">
        <v>345</v>
      </c>
      <c r="R166" s="288">
        <v>4096</v>
      </c>
      <c r="S166" s="26"/>
      <c r="T166" s="163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</row>
    <row r="167" spans="1:61" s="49" customFormat="1" ht="18.75" x14ac:dyDescent="0.25">
      <c r="A167" s="58"/>
      <c r="B167" s="36"/>
      <c r="C167" s="31"/>
      <c r="D167" s="128" t="s">
        <v>141</v>
      </c>
      <c r="E167" s="133" t="s">
        <v>22</v>
      </c>
      <c r="F167" s="135" t="s">
        <v>20</v>
      </c>
      <c r="G167" s="90" t="s">
        <v>350</v>
      </c>
      <c r="H167" s="44" t="s">
        <v>351</v>
      </c>
      <c r="I167" s="51" t="s">
        <v>148</v>
      </c>
      <c r="J167" s="51" t="s">
        <v>370</v>
      </c>
      <c r="K167" s="51" t="s">
        <v>370</v>
      </c>
      <c r="L167" s="26">
        <v>104</v>
      </c>
      <c r="M167" s="98"/>
      <c r="N167" s="26" t="str">
        <f t="shared" si="35"/>
        <v>Aide à la personne</v>
      </c>
      <c r="O167" s="26" t="str">
        <f t="shared" si="36"/>
        <v>false</v>
      </c>
      <c r="P167" s="26" t="str">
        <f t="shared" si="37"/>
        <v>false</v>
      </c>
      <c r="Q167" s="51" t="s">
        <v>345</v>
      </c>
      <c r="R167" s="77" t="s">
        <v>346</v>
      </c>
      <c r="S167" s="26"/>
      <c r="T167" s="163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</row>
    <row r="168" spans="1:61" s="49" customFormat="1" ht="18.75" x14ac:dyDescent="0.25">
      <c r="A168" s="58"/>
      <c r="B168" s="36"/>
      <c r="C168" s="31"/>
      <c r="D168" s="128" t="s">
        <v>142</v>
      </c>
      <c r="E168" s="133" t="s">
        <v>22</v>
      </c>
      <c r="F168" s="135" t="s">
        <v>20</v>
      </c>
      <c r="G168" s="90" t="s">
        <v>350</v>
      </c>
      <c r="H168" s="44" t="s">
        <v>351</v>
      </c>
      <c r="I168" s="51" t="s">
        <v>148</v>
      </c>
      <c r="J168" s="51" t="s">
        <v>370</v>
      </c>
      <c r="K168" s="51" t="s">
        <v>370</v>
      </c>
      <c r="L168" s="26">
        <v>105</v>
      </c>
      <c r="M168" s="98"/>
      <c r="N168" s="26" t="str">
        <f t="shared" si="35"/>
        <v>Aide à la personne - famille</v>
      </c>
      <c r="O168" s="26" t="str">
        <f t="shared" si="36"/>
        <v>false</v>
      </c>
      <c r="P168" s="26" t="str">
        <f t="shared" si="37"/>
        <v>false</v>
      </c>
      <c r="Q168" s="51" t="s">
        <v>345</v>
      </c>
      <c r="R168" s="73" t="s">
        <v>346</v>
      </c>
      <c r="S168" s="26"/>
      <c r="T168" s="163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</row>
    <row r="169" spans="1:61" s="49" customFormat="1" ht="45" customHeight="1" x14ac:dyDescent="0.25">
      <c r="A169" s="58"/>
      <c r="B169" s="36"/>
      <c r="C169" s="31"/>
      <c r="D169" s="128" t="s">
        <v>143</v>
      </c>
      <c r="E169" s="133" t="s">
        <v>22</v>
      </c>
      <c r="F169" s="135" t="s">
        <v>20</v>
      </c>
      <c r="G169" s="90" t="s">
        <v>350</v>
      </c>
      <c r="H169" s="44" t="s">
        <v>351</v>
      </c>
      <c r="I169" s="51" t="s">
        <v>148</v>
      </c>
      <c r="J169" s="51" t="s">
        <v>370</v>
      </c>
      <c r="K169" s="51" t="s">
        <v>370</v>
      </c>
      <c r="L169" s="26">
        <v>106</v>
      </c>
      <c r="M169" s="98"/>
      <c r="N169" s="26" t="str">
        <f t="shared" si="35"/>
        <v>Aide à la personne - professionnel de soins à domicile</v>
      </c>
      <c r="O169" s="26" t="str">
        <f t="shared" si="36"/>
        <v>false</v>
      </c>
      <c r="P169" s="26" t="str">
        <f t="shared" si="37"/>
        <v>false</v>
      </c>
      <c r="Q169" s="51" t="s">
        <v>345</v>
      </c>
      <c r="R169" s="73" t="s">
        <v>346</v>
      </c>
      <c r="S169" s="26"/>
      <c r="T169" s="163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</row>
    <row r="170" spans="1:61" s="49" customFormat="1" ht="18.75" x14ac:dyDescent="0.25">
      <c r="A170" s="58"/>
      <c r="B170" s="36"/>
      <c r="C170" s="31"/>
      <c r="D170" s="128" t="s">
        <v>144</v>
      </c>
      <c r="E170" s="133" t="s">
        <v>22</v>
      </c>
      <c r="F170" s="135" t="s">
        <v>20</v>
      </c>
      <c r="G170" s="90" t="s">
        <v>350</v>
      </c>
      <c r="H170" s="44" t="s">
        <v>351</v>
      </c>
      <c r="I170" s="51" t="s">
        <v>148</v>
      </c>
      <c r="J170" s="51" t="s">
        <v>370</v>
      </c>
      <c r="K170" s="51" t="s">
        <v>370</v>
      </c>
      <c r="L170" s="26">
        <v>107</v>
      </c>
      <c r="M170" s="98"/>
      <c r="N170" s="26" t="str">
        <f t="shared" si="35"/>
        <v>Aide à la personne - accompagnement médico-social</v>
      </c>
      <c r="O170" s="26" t="str">
        <f t="shared" si="36"/>
        <v>false</v>
      </c>
      <c r="P170" s="26" t="str">
        <f t="shared" si="37"/>
        <v>false</v>
      </c>
      <c r="Q170" s="51" t="s">
        <v>345</v>
      </c>
      <c r="R170" s="73" t="s">
        <v>346</v>
      </c>
      <c r="S170" s="26"/>
      <c r="T170" s="163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</row>
    <row r="171" spans="1:61" s="49" customFormat="1" ht="18.75" x14ac:dyDescent="0.25">
      <c r="A171" s="58"/>
      <c r="B171" s="36"/>
      <c r="C171" s="31"/>
      <c r="D171" s="128" t="s">
        <v>145</v>
      </c>
      <c r="E171" s="133" t="s">
        <v>22</v>
      </c>
      <c r="F171" s="135" t="s">
        <v>20</v>
      </c>
      <c r="G171" s="90" t="s">
        <v>350</v>
      </c>
      <c r="H171" s="44" t="s">
        <v>351</v>
      </c>
      <c r="I171" s="51" t="s">
        <v>148</v>
      </c>
      <c r="J171" s="51" t="s">
        <v>370</v>
      </c>
      <c r="K171" s="51" t="s">
        <v>370</v>
      </c>
      <c r="L171" s="26">
        <v>108</v>
      </c>
      <c r="M171" s="98"/>
      <c r="N171" s="26" t="str">
        <f t="shared" si="35"/>
        <v>Aide à la personne - autre</v>
      </c>
      <c r="O171" s="26" t="str">
        <f t="shared" si="36"/>
        <v>false</v>
      </c>
      <c r="P171" s="26" t="str">
        <f t="shared" si="37"/>
        <v>false</v>
      </c>
      <c r="Q171" s="51" t="s">
        <v>345</v>
      </c>
      <c r="R171" s="73" t="s">
        <v>346</v>
      </c>
      <c r="S171" s="26"/>
      <c r="T171" s="163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</row>
    <row r="172" spans="1:61" s="49" customFormat="1" ht="18.75" x14ac:dyDescent="0.25">
      <c r="A172" s="58"/>
      <c r="B172" s="36"/>
      <c r="C172" s="31"/>
      <c r="D172" s="128" t="s">
        <v>146</v>
      </c>
      <c r="E172" s="133" t="s">
        <v>22</v>
      </c>
      <c r="F172" s="135" t="s">
        <v>17</v>
      </c>
      <c r="G172" s="90" t="s">
        <v>350</v>
      </c>
      <c r="H172" s="44" t="s">
        <v>351</v>
      </c>
      <c r="I172" s="51" t="s">
        <v>18</v>
      </c>
      <c r="J172" s="51" t="s">
        <v>370</v>
      </c>
      <c r="K172" s="51" t="s">
        <v>370</v>
      </c>
      <c r="L172" s="26">
        <v>109</v>
      </c>
      <c r="M172" s="93"/>
      <c r="N172" s="26" t="str">
        <f t="shared" si="35"/>
        <v>Aide à la personne - autre - précisions</v>
      </c>
      <c r="O172" s="26" t="str">
        <f t="shared" si="36"/>
        <v>false</v>
      </c>
      <c r="P172" s="26" t="str">
        <f t="shared" si="37"/>
        <v>false</v>
      </c>
      <c r="Q172" s="51" t="s">
        <v>345</v>
      </c>
      <c r="R172" s="288">
        <v>4096</v>
      </c>
      <c r="S172" s="26"/>
      <c r="T172" s="163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</row>
    <row r="173" spans="1:61" s="21" customFormat="1" ht="18.75" x14ac:dyDescent="0.25">
      <c r="A173" s="58"/>
      <c r="B173" s="36"/>
      <c r="C173" s="31"/>
      <c r="D173" s="128" t="s">
        <v>147</v>
      </c>
      <c r="E173" s="133" t="s">
        <v>22</v>
      </c>
      <c r="F173" s="135" t="s">
        <v>20</v>
      </c>
      <c r="G173" s="98" t="s">
        <v>350</v>
      </c>
      <c r="H173" s="44" t="s">
        <v>351</v>
      </c>
      <c r="I173" s="26" t="s">
        <v>148</v>
      </c>
      <c r="J173" s="51" t="s">
        <v>370</v>
      </c>
      <c r="K173" s="51" t="s">
        <v>370</v>
      </c>
      <c r="L173" s="274">
        <v>110</v>
      </c>
      <c r="M173" s="98"/>
      <c r="N173" s="4" t="str">
        <f t="shared" si="35"/>
        <v>Renoncement emploi dû au handicap de l'enfant</v>
      </c>
      <c r="O173" s="26" t="str">
        <f>IF(ISBLANK(E173),"-",IF(OR(E173=1,E173="1 à 4"),"true","false"))</f>
        <v>false</v>
      </c>
      <c r="P173" s="26" t="str">
        <f>IF(ISBLANK(E173),"-",IF(E173=1,"false",IF(OR(E173="0 à 1",E173="0 ou 1"),"false","true")))</f>
        <v>false</v>
      </c>
      <c r="Q173" s="51" t="s">
        <v>345</v>
      </c>
      <c r="R173" s="73" t="s">
        <v>346</v>
      </c>
      <c r="S173" s="162"/>
      <c r="T173" s="20"/>
    </row>
    <row r="174" spans="1:61" ht="18.75" x14ac:dyDescent="0.25">
      <c r="A174" s="58"/>
      <c r="B174" s="36"/>
      <c r="C174" s="31"/>
      <c r="D174" s="128" t="s">
        <v>149</v>
      </c>
      <c r="E174" s="133" t="s">
        <v>22</v>
      </c>
      <c r="F174" s="135" t="s">
        <v>150</v>
      </c>
      <c r="G174" s="98" t="s">
        <v>350</v>
      </c>
      <c r="H174" s="51" t="s">
        <v>351</v>
      </c>
      <c r="I174" s="4" t="s">
        <v>26</v>
      </c>
      <c r="J174" s="51" t="s">
        <v>370</v>
      </c>
      <c r="K174" s="51" t="s">
        <v>370</v>
      </c>
      <c r="L174" s="274">
        <v>111</v>
      </c>
      <c r="M174" s="90"/>
      <c r="N174" s="4" t="str">
        <f>D174</f>
        <v>Nombre d'heures rémunérées emploi tierce personne (par semaine)</v>
      </c>
      <c r="O174" s="4" t="str">
        <f>IF(ISBLANK(E174),"-",IF(OR(E174=1,E174="1 à 4"),"true","false"))</f>
        <v>false</v>
      </c>
      <c r="P174" s="4" t="str">
        <f>IF(ISBLANK(E174),"-",IF(E174=1,"false",IF(OR(E174="0 à 1",E174="0 ou 1"),"false","true")))</f>
        <v>false</v>
      </c>
      <c r="Q174" s="51" t="s">
        <v>345</v>
      </c>
      <c r="R174" s="4">
        <v>2</v>
      </c>
      <c r="S174" s="4"/>
      <c r="T174" s="10"/>
    </row>
    <row r="175" spans="1:61" ht="18.75" x14ac:dyDescent="0.25">
      <c r="A175" s="58"/>
      <c r="B175" s="36"/>
      <c r="C175" s="31"/>
      <c r="D175" s="128" t="s">
        <v>151</v>
      </c>
      <c r="E175" s="133" t="s">
        <v>22</v>
      </c>
      <c r="F175" s="135" t="s">
        <v>152</v>
      </c>
      <c r="G175" s="98" t="s">
        <v>350</v>
      </c>
      <c r="H175" s="51" t="s">
        <v>351</v>
      </c>
      <c r="I175" s="4" t="s">
        <v>26</v>
      </c>
      <c r="J175" s="51" t="s">
        <v>370</v>
      </c>
      <c r="K175" s="51" t="s">
        <v>370</v>
      </c>
      <c r="L175" s="274">
        <v>112</v>
      </c>
      <c r="M175" s="90"/>
      <c r="N175" s="4" t="str">
        <f>D175</f>
        <v>Nombre d'heures rémunérées emploi tierce personne (par an si emploi non régulier)</v>
      </c>
      <c r="O175" s="4" t="str">
        <f>IF(ISBLANK(E175),"-",IF(OR(E175=1,E175="1 à 4"),"true","false"))</f>
        <v>false</v>
      </c>
      <c r="P175" s="4" t="str">
        <f>IF(ISBLANK(E175),"-",IF(E175=1,"false",IF(OR(E175="0 à 1",E175="0 ou 1"),"false","true")))</f>
        <v>false</v>
      </c>
      <c r="Q175" s="51" t="s">
        <v>345</v>
      </c>
      <c r="R175" s="4">
        <v>4</v>
      </c>
      <c r="S175" s="4"/>
      <c r="T175" s="10"/>
    </row>
    <row r="176" spans="1:61" ht="18.75" x14ac:dyDescent="0.25">
      <c r="A176" s="58"/>
      <c r="B176" s="36"/>
      <c r="C176" s="31"/>
      <c r="D176" s="128" t="s">
        <v>153</v>
      </c>
      <c r="E176" s="133" t="s">
        <v>22</v>
      </c>
      <c r="F176" s="135" t="s">
        <v>127</v>
      </c>
      <c r="G176" s="98" t="s">
        <v>350</v>
      </c>
      <c r="H176" s="51" t="s">
        <v>351</v>
      </c>
      <c r="I176" s="4" t="s">
        <v>26</v>
      </c>
      <c r="J176" s="51" t="s">
        <v>370</v>
      </c>
      <c r="K176" s="51" t="s">
        <v>370</v>
      </c>
      <c r="L176" s="274">
        <v>113</v>
      </c>
      <c r="M176" s="90"/>
      <c r="N176" s="4" t="str">
        <f>D176</f>
        <v>Quotité travail temps partiel (%)</v>
      </c>
      <c r="O176" s="4" t="str">
        <f>IF(ISBLANK(E176),"-",IF(OR(E176=1,E176="1 à 4"),"true","false"))</f>
        <v>false</v>
      </c>
      <c r="P176" s="4" t="str">
        <f>IF(ISBLANK(E176),"-",IF(E176=1,"false",IF(OR(E176="0 à 1",E176="0 ou 1"),"false","true")))</f>
        <v>false</v>
      </c>
      <c r="Q176" s="51" t="s">
        <v>345</v>
      </c>
      <c r="R176" s="4">
        <v>3</v>
      </c>
      <c r="S176" s="4"/>
      <c r="T176" s="10"/>
    </row>
    <row r="177" spans="1:23" ht="18.75" x14ac:dyDescent="0.25">
      <c r="A177" s="58"/>
      <c r="B177" s="36"/>
      <c r="C177" s="297" t="s">
        <v>522</v>
      </c>
      <c r="D177" s="128"/>
      <c r="E177" s="251" t="s">
        <v>347</v>
      </c>
      <c r="F177" s="135"/>
      <c r="G177" s="98" t="s">
        <v>350</v>
      </c>
      <c r="H177" s="51" t="s">
        <v>351</v>
      </c>
      <c r="I177" s="44" t="s">
        <v>92</v>
      </c>
      <c r="J177" s="51" t="s">
        <v>370</v>
      </c>
      <c r="K177" s="51" t="s">
        <v>370</v>
      </c>
      <c r="L177" s="274">
        <v>114</v>
      </c>
      <c r="M177" s="90"/>
      <c r="N177" s="4" t="str">
        <f>C177</f>
        <v>Frais liés au handicap et restant à charge</v>
      </c>
      <c r="O177" s="44" t="s">
        <v>345</v>
      </c>
      <c r="P177" s="289" t="s">
        <v>344</v>
      </c>
      <c r="Q177" s="44" t="s">
        <v>344</v>
      </c>
      <c r="R177" s="73" t="s">
        <v>346</v>
      </c>
      <c r="S177" s="73"/>
      <c r="T177" s="10"/>
    </row>
    <row r="178" spans="1:23" s="21" customFormat="1" ht="18.75" x14ac:dyDescent="0.25">
      <c r="A178" s="58"/>
      <c r="B178" s="36"/>
      <c r="C178" s="31"/>
      <c r="D178" s="128" t="s">
        <v>154</v>
      </c>
      <c r="E178" s="133" t="s">
        <v>22</v>
      </c>
      <c r="F178" s="135" t="s">
        <v>17</v>
      </c>
      <c r="G178" s="98" t="s">
        <v>350</v>
      </c>
      <c r="H178" s="51" t="s">
        <v>351</v>
      </c>
      <c r="I178" s="26" t="s">
        <v>18</v>
      </c>
      <c r="J178" s="51" t="s">
        <v>370</v>
      </c>
      <c r="K178" s="51" t="s">
        <v>370</v>
      </c>
      <c r="L178" s="274">
        <v>115</v>
      </c>
      <c r="M178" s="93"/>
      <c r="N178" s="26" t="str">
        <f>D178</f>
        <v>Frais engagés</v>
      </c>
      <c r="O178" s="26" t="str">
        <f>IF(ISBLANK(E178),"-",IF(OR(E178=1,E178="1 à 4"),"true","false"))</f>
        <v>false</v>
      </c>
      <c r="P178" s="26" t="str">
        <f>IF(ISBLANK(E178),"-",IF(E178=1,"false",IF(OR(E178="0 à 1",E178="0 ou 1"),"false","true")))</f>
        <v>false</v>
      </c>
      <c r="Q178" s="51" t="s">
        <v>345</v>
      </c>
      <c r="R178" s="26">
        <v>256</v>
      </c>
      <c r="S178" s="26"/>
      <c r="T178" s="20"/>
    </row>
    <row r="179" spans="1:23" s="21" customFormat="1" ht="18.75" x14ac:dyDescent="0.25">
      <c r="A179" s="58"/>
      <c r="B179" s="36"/>
      <c r="C179" s="31"/>
      <c r="D179" s="128" t="s">
        <v>155</v>
      </c>
      <c r="E179" s="133" t="s">
        <v>22</v>
      </c>
      <c r="F179" s="135" t="s">
        <v>17</v>
      </c>
      <c r="G179" s="98" t="s">
        <v>350</v>
      </c>
      <c r="H179" s="51" t="s">
        <v>351</v>
      </c>
      <c r="I179" s="26" t="s">
        <v>18</v>
      </c>
      <c r="J179" s="51" t="s">
        <v>370</v>
      </c>
      <c r="K179" s="51" t="s">
        <v>370</v>
      </c>
      <c r="L179" s="274">
        <v>116</v>
      </c>
      <c r="M179" s="93"/>
      <c r="N179" s="26" t="str">
        <f>D179</f>
        <v>Fréquence frais engagés</v>
      </c>
      <c r="O179" s="26" t="str">
        <f>IF(ISBLANK(E179),"-",IF(OR(E179=1,E179="1 à 4"),"true","false"))</f>
        <v>false</v>
      </c>
      <c r="P179" s="26" t="str">
        <f>IF(ISBLANK(E179),"-",IF(E179=1,"false",IF(OR(E179="0 à 1",E179="0 ou 1"),"false","true")))</f>
        <v>false</v>
      </c>
      <c r="Q179" s="51" t="s">
        <v>345</v>
      </c>
      <c r="R179" s="26">
        <v>256</v>
      </c>
      <c r="S179" s="26"/>
      <c r="T179" s="20"/>
    </row>
    <row r="180" spans="1:23" s="21" customFormat="1" ht="18.75" x14ac:dyDescent="0.25">
      <c r="A180" s="58"/>
      <c r="B180" s="36"/>
      <c r="C180" s="31"/>
      <c r="D180" s="128" t="s">
        <v>156</v>
      </c>
      <c r="E180" s="133" t="s">
        <v>22</v>
      </c>
      <c r="F180" s="135" t="s">
        <v>157</v>
      </c>
      <c r="G180" s="98" t="s">
        <v>350</v>
      </c>
      <c r="H180" s="51" t="s">
        <v>351</v>
      </c>
      <c r="I180" s="26" t="s">
        <v>158</v>
      </c>
      <c r="J180" s="51" t="s">
        <v>370</v>
      </c>
      <c r="K180" s="51" t="s">
        <v>370</v>
      </c>
      <c r="L180" s="274">
        <v>117</v>
      </c>
      <c r="M180" s="98"/>
      <c r="N180" s="26" t="str">
        <f>D180</f>
        <v>Montant total</v>
      </c>
      <c r="O180" s="26" t="str">
        <f>IF(ISBLANK(E180),"-",IF(OR(E180=1,E180="1 à 4"),"true","false"))</f>
        <v>false</v>
      </c>
      <c r="P180" s="26" t="str">
        <f>IF(ISBLANK(E180),"-",IF(E180=1,"false",IF(OR(E180="0 à 1",E180="0 ou 1"),"false","true")))</f>
        <v>false</v>
      </c>
      <c r="Q180" s="51" t="s">
        <v>345</v>
      </c>
      <c r="R180" s="26">
        <v>10</v>
      </c>
      <c r="S180" s="26"/>
      <c r="T180" s="20"/>
    </row>
    <row r="181" spans="1:23" s="21" customFormat="1" ht="18.75" x14ac:dyDescent="0.25">
      <c r="A181" s="58"/>
      <c r="B181" s="36"/>
      <c r="C181" s="31"/>
      <c r="D181" s="127" t="s">
        <v>523</v>
      </c>
      <c r="E181" s="133" t="s">
        <v>22</v>
      </c>
      <c r="F181" s="135" t="s">
        <v>159</v>
      </c>
      <c r="G181" s="98" t="s">
        <v>350</v>
      </c>
      <c r="H181" s="51" t="s">
        <v>351</v>
      </c>
      <c r="I181" s="26" t="s">
        <v>158</v>
      </c>
      <c r="J181" s="51" t="s">
        <v>370</v>
      </c>
      <c r="K181" s="51" t="s">
        <v>370</v>
      </c>
      <c r="L181" s="274">
        <v>118</v>
      </c>
      <c r="M181" s="98"/>
      <c r="N181" s="26" t="str">
        <f>D181</f>
        <v>Montant remboursé</v>
      </c>
      <c r="O181" s="26" t="str">
        <f>IF(ISBLANK(E181),"-",IF(OR(E181=1,E181="1 à 4"),"true","false"))</f>
        <v>false</v>
      </c>
      <c r="P181" s="26" t="str">
        <f>IF(ISBLANK(E181),"-",IF(E181=1,"false",IF(OR(E181="0 à 1",E181="0 ou 1"),"false","true")))</f>
        <v>false</v>
      </c>
      <c r="Q181" s="51" t="s">
        <v>345</v>
      </c>
      <c r="R181" s="26">
        <v>10</v>
      </c>
      <c r="S181" s="26"/>
      <c r="T181" s="20"/>
    </row>
    <row r="182" spans="1:23" s="21" customFormat="1" ht="18.75" x14ac:dyDescent="0.25">
      <c r="A182" s="58"/>
      <c r="B182" s="36"/>
      <c r="C182" s="31"/>
      <c r="D182" s="128" t="s">
        <v>160</v>
      </c>
      <c r="E182" s="133" t="s">
        <v>22</v>
      </c>
      <c r="F182" s="135" t="s">
        <v>17</v>
      </c>
      <c r="G182" s="98" t="s">
        <v>350</v>
      </c>
      <c r="H182" s="51" t="s">
        <v>351</v>
      </c>
      <c r="I182" s="26" t="s">
        <v>18</v>
      </c>
      <c r="J182" s="51" t="s">
        <v>370</v>
      </c>
      <c r="K182" s="51" t="s">
        <v>370</v>
      </c>
      <c r="L182" s="274">
        <v>119</v>
      </c>
      <c r="M182" s="93"/>
      <c r="N182" s="26" t="str">
        <f>D182</f>
        <v>Précisions</v>
      </c>
      <c r="O182" s="26" t="str">
        <f>IF(ISBLANK(E182),"-",IF(OR(E182=1,E182="1 à 4"),"true","false"))</f>
        <v>false</v>
      </c>
      <c r="P182" s="26" t="str">
        <f>IF(ISBLANK(E182),"-",IF(E182=1,"false",IF(OR(E182="0 à 1",E182="0 ou 1"),"false","true")))</f>
        <v>false</v>
      </c>
      <c r="Q182" s="51" t="s">
        <v>345</v>
      </c>
      <c r="R182" s="288">
        <v>4096</v>
      </c>
      <c r="S182" s="26"/>
      <c r="T182" s="20"/>
    </row>
    <row r="183" spans="1:23" s="21" customFormat="1" ht="18.75" x14ac:dyDescent="0.25">
      <c r="A183" s="58"/>
      <c r="B183" s="297" t="s">
        <v>161</v>
      </c>
      <c r="C183" s="31"/>
      <c r="D183" s="128"/>
      <c r="E183" s="133" t="s">
        <v>22</v>
      </c>
      <c r="F183" s="135"/>
      <c r="G183" s="98" t="s">
        <v>350</v>
      </c>
      <c r="H183" s="51" t="s">
        <v>351</v>
      </c>
      <c r="I183" s="43" t="s">
        <v>92</v>
      </c>
      <c r="J183" s="51" t="s">
        <v>370</v>
      </c>
      <c r="K183" s="51" t="s">
        <v>370</v>
      </c>
      <c r="L183" s="274">
        <v>120</v>
      </c>
      <c r="M183" s="93"/>
      <c r="N183" s="81" t="str">
        <f>B183</f>
        <v>Besoins dans la vie quotidienne</v>
      </c>
      <c r="O183" s="44" t="s">
        <v>345</v>
      </c>
      <c r="P183" s="44" t="s">
        <v>345</v>
      </c>
      <c r="Q183" s="44" t="s">
        <v>344</v>
      </c>
      <c r="R183" s="73" t="s">
        <v>346</v>
      </c>
      <c r="S183" s="73"/>
      <c r="T183" s="20"/>
    </row>
    <row r="184" spans="1:23" s="21" customFormat="1" ht="18.75" x14ac:dyDescent="0.25">
      <c r="A184" s="58"/>
      <c r="B184" s="36"/>
      <c r="C184" s="31" t="s">
        <v>161</v>
      </c>
      <c r="D184" s="128"/>
      <c r="E184" s="133" t="s">
        <v>22</v>
      </c>
      <c r="F184" s="135"/>
      <c r="G184" s="98" t="s">
        <v>350</v>
      </c>
      <c r="H184" s="51" t="s">
        <v>351</v>
      </c>
      <c r="I184" s="44" t="s">
        <v>92</v>
      </c>
      <c r="J184" s="51" t="s">
        <v>370</v>
      </c>
      <c r="K184" s="51" t="s">
        <v>370</v>
      </c>
      <c r="L184" s="274">
        <v>121</v>
      </c>
      <c r="M184" s="93"/>
      <c r="N184" s="4" t="str">
        <f>C184</f>
        <v>Besoins dans la vie quotidienne</v>
      </c>
      <c r="O184" s="44" t="s">
        <v>345</v>
      </c>
      <c r="P184" s="44" t="s">
        <v>345</v>
      </c>
      <c r="Q184" s="44" t="s">
        <v>344</v>
      </c>
      <c r="R184" s="73" t="s">
        <v>346</v>
      </c>
      <c r="S184" s="73"/>
      <c r="T184" s="20"/>
    </row>
    <row r="185" spans="1:23" s="21" customFormat="1" ht="18.75" x14ac:dyDescent="0.25">
      <c r="A185" s="58"/>
      <c r="B185" s="36"/>
      <c r="C185" s="31"/>
      <c r="D185" s="128" t="s">
        <v>162</v>
      </c>
      <c r="E185" s="133" t="s">
        <v>110</v>
      </c>
      <c r="F185" s="135" t="s">
        <v>450</v>
      </c>
      <c r="G185" s="98" t="s">
        <v>350</v>
      </c>
      <c r="H185" s="328" t="s">
        <v>351</v>
      </c>
      <c r="I185" s="330" t="s">
        <v>56</v>
      </c>
      <c r="J185" s="328" t="s">
        <v>370</v>
      </c>
      <c r="K185" s="328" t="s">
        <v>370</v>
      </c>
      <c r="L185" s="274">
        <v>122</v>
      </c>
      <c r="M185" s="88"/>
      <c r="N185" s="332" t="str">
        <f>D185</f>
        <v>Besoin aide vie quotidienne</v>
      </c>
      <c r="O185" s="332" t="str">
        <f>IF(ISBLANK(E185),"-",IF(OR(E185=1,E185="1 à 4"),"true","false"))</f>
        <v>false</v>
      </c>
      <c r="P185" s="332" t="str">
        <f>IF(ISBLANK(E185),"-",IF(E185=1,"false",IF(OR(E185="0 à 1",E185="0 ou 1"),"false","true")))</f>
        <v>true</v>
      </c>
      <c r="Q185" s="328" t="s">
        <v>345</v>
      </c>
      <c r="R185" s="346" t="s">
        <v>346</v>
      </c>
      <c r="S185" s="348" t="str">
        <f>F185</f>
        <v>Nomenclature :  BES_AIDE_VIE_QUOT</v>
      </c>
      <c r="T185" s="349" t="s">
        <v>537</v>
      </c>
    </row>
    <row r="186" spans="1:23" s="266" customFormat="1" ht="18.75" x14ac:dyDescent="0.25">
      <c r="A186" s="58"/>
      <c r="B186" s="257"/>
      <c r="C186" s="258"/>
      <c r="D186" s="259" t="s">
        <v>500</v>
      </c>
      <c r="E186" s="260" t="s">
        <v>22</v>
      </c>
      <c r="F186" s="261" t="s">
        <v>17</v>
      </c>
      <c r="G186" s="95" t="s">
        <v>370</v>
      </c>
      <c r="H186" s="329"/>
      <c r="I186" s="331"/>
      <c r="J186" s="329"/>
      <c r="K186" s="329"/>
      <c r="L186" s="274"/>
      <c r="M186" s="175"/>
      <c r="N186" s="333"/>
      <c r="O186" s="333"/>
      <c r="P186" s="333"/>
      <c r="Q186" s="329"/>
      <c r="R186" s="347"/>
      <c r="S186" s="329"/>
      <c r="T186" s="350"/>
    </row>
    <row r="187" spans="1:23" s="42" customFormat="1" ht="18.75" x14ac:dyDescent="0.25">
      <c r="A187" s="58"/>
      <c r="B187" s="36"/>
      <c r="C187" s="31"/>
      <c r="D187" s="253" t="s">
        <v>163</v>
      </c>
      <c r="E187" s="254" t="s">
        <v>110</v>
      </c>
      <c r="F187" s="290" t="s">
        <v>506</v>
      </c>
      <c r="G187" s="256" t="s">
        <v>350</v>
      </c>
      <c r="H187" s="325" t="s">
        <v>351</v>
      </c>
      <c r="I187" s="325" t="s">
        <v>56</v>
      </c>
      <c r="J187" s="325" t="s">
        <v>370</v>
      </c>
      <c r="K187" s="325" t="s">
        <v>370</v>
      </c>
      <c r="L187" s="275">
        <v>123</v>
      </c>
      <c r="M187" s="256"/>
      <c r="N187" s="326" t="str">
        <f>D187</f>
        <v>Besoin aide mobilité</v>
      </c>
      <c r="O187" s="326" t="str">
        <f>IF(ISBLANK(E187),"-",IF(OR(E187=1,E187="1 à 4"),"true","false"))</f>
        <v>false</v>
      </c>
      <c r="P187" s="326" t="str">
        <f>IF(ISBLANK(E187),"-",IF(E187=1,"false",IF(OR(E187="0 à 1",E187="0 ou 1"),"false","true")))</f>
        <v>true</v>
      </c>
      <c r="Q187" s="325" t="s">
        <v>345</v>
      </c>
      <c r="R187" s="339" t="s">
        <v>346</v>
      </c>
      <c r="S187" s="340" t="str">
        <f>F187</f>
        <v>Nomenclature :  BES_AIDE_MOB</v>
      </c>
      <c r="T187" s="337" t="s">
        <v>573</v>
      </c>
    </row>
    <row r="188" spans="1:23" s="266" customFormat="1" ht="18.75" x14ac:dyDescent="0.25">
      <c r="A188" s="58"/>
      <c r="B188" s="257"/>
      <c r="C188" s="258"/>
      <c r="D188" s="259" t="s">
        <v>164</v>
      </c>
      <c r="E188" s="260" t="s">
        <v>22</v>
      </c>
      <c r="F188" s="261" t="s">
        <v>17</v>
      </c>
      <c r="G188" s="95" t="s">
        <v>370</v>
      </c>
      <c r="H188" s="325"/>
      <c r="I188" s="326"/>
      <c r="J188" s="326"/>
      <c r="K188" s="326"/>
      <c r="L188" s="274"/>
      <c r="M188" s="175"/>
      <c r="N188" s="326"/>
      <c r="O188" s="326"/>
      <c r="P188" s="326"/>
      <c r="Q188" s="326"/>
      <c r="R188" s="326"/>
      <c r="S188" s="326"/>
      <c r="T188" s="338"/>
    </row>
    <row r="189" spans="1:23" s="21" customFormat="1" ht="18.75" x14ac:dyDescent="0.25">
      <c r="A189" s="58"/>
      <c r="B189" s="36"/>
      <c r="C189" s="31"/>
      <c r="D189" s="253" t="s">
        <v>165</v>
      </c>
      <c r="E189" s="254" t="s">
        <v>22</v>
      </c>
      <c r="F189" s="255" t="s">
        <v>20</v>
      </c>
      <c r="G189" s="262" t="s">
        <v>350</v>
      </c>
      <c r="H189" s="263" t="s">
        <v>351</v>
      </c>
      <c r="I189" s="263" t="s">
        <v>148</v>
      </c>
      <c r="J189" s="263" t="s">
        <v>370</v>
      </c>
      <c r="K189" s="263" t="s">
        <v>370</v>
      </c>
      <c r="L189" s="275">
        <v>124</v>
      </c>
      <c r="M189" s="262"/>
      <c r="N189" s="233" t="str">
        <f>D189</f>
        <v xml:space="preserve">Utilisation transport adaptés locaux </v>
      </c>
      <c r="O189" s="233" t="str">
        <f>IF(ISBLANK(E189),"-",IF(OR(E189=1,E189="1 à 4"),"true","false"))</f>
        <v>false</v>
      </c>
      <c r="P189" s="233" t="str">
        <f>IF(ISBLANK(E189),"-",IF(E189=1,"false",IF(OR(E189="0 à 1",E189="0 ou 1"),"false","true")))</f>
        <v>false</v>
      </c>
      <c r="Q189" s="263" t="s">
        <v>345</v>
      </c>
      <c r="R189" s="264" t="s">
        <v>346</v>
      </c>
      <c r="S189" s="233"/>
      <c r="T189" s="265"/>
    </row>
    <row r="190" spans="1:23" s="42" customFormat="1" ht="18.75" x14ac:dyDescent="0.25">
      <c r="A190" s="58"/>
      <c r="B190" s="36"/>
      <c r="C190" s="31"/>
      <c r="D190" s="128" t="s">
        <v>166</v>
      </c>
      <c r="E190" s="133" t="s">
        <v>110</v>
      </c>
      <c r="F190" s="135" t="s">
        <v>451</v>
      </c>
      <c r="G190" s="95" t="s">
        <v>350</v>
      </c>
      <c r="H190" s="325" t="s">
        <v>351</v>
      </c>
      <c r="I190" s="325" t="s">
        <v>56</v>
      </c>
      <c r="J190" s="325" t="s">
        <v>370</v>
      </c>
      <c r="K190" s="325" t="s">
        <v>370</v>
      </c>
      <c r="L190" s="274">
        <v>125</v>
      </c>
      <c r="M190" s="95"/>
      <c r="N190" s="326" t="str">
        <f>D190</f>
        <v>Besoins - aide vie sociale</v>
      </c>
      <c r="O190" s="326" t="str">
        <f>IF(ISBLANK(E190),"-",IF(OR(E190=1,E190="1 à 4"),"true","false"))</f>
        <v>false</v>
      </c>
      <c r="P190" s="326" t="str">
        <f>IF(ISBLANK(E190),"-",IF(E190=1,"false",IF(OR(E190="0 à 1",E190="0 ou 1"),"false","true")))</f>
        <v>true</v>
      </c>
      <c r="Q190" s="325" t="s">
        <v>345</v>
      </c>
      <c r="R190" s="339" t="s">
        <v>346</v>
      </c>
      <c r="S190" s="340" t="str">
        <f>F190</f>
        <v>Nomenclature :  BES_VIE_SOC</v>
      </c>
      <c r="T190" s="337" t="s">
        <v>539</v>
      </c>
    </row>
    <row r="191" spans="1:23" s="42" customFormat="1" ht="18.75" x14ac:dyDescent="0.25">
      <c r="A191" s="58"/>
      <c r="B191" s="249"/>
      <c r="C191" s="250"/>
      <c r="D191" s="128" t="s">
        <v>167</v>
      </c>
      <c r="E191" s="251" t="s">
        <v>22</v>
      </c>
      <c r="F191" s="252" t="s">
        <v>17</v>
      </c>
      <c r="G191" s="95" t="s">
        <v>370</v>
      </c>
      <c r="H191" s="325"/>
      <c r="I191" s="326"/>
      <c r="J191" s="326"/>
      <c r="K191" s="326"/>
      <c r="L191" s="274"/>
      <c r="M191" s="95"/>
      <c r="N191" s="326"/>
      <c r="O191" s="326"/>
      <c r="P191" s="326"/>
      <c r="Q191" s="326"/>
      <c r="R191" s="326"/>
      <c r="S191" s="326"/>
      <c r="T191" s="338"/>
    </row>
    <row r="192" spans="1:23" s="22" customFormat="1" ht="18.75" x14ac:dyDescent="0.25">
      <c r="A192" s="58"/>
      <c r="B192" s="36" t="s">
        <v>168</v>
      </c>
      <c r="C192" s="31"/>
      <c r="D192" s="128"/>
      <c r="E192" s="133" t="s">
        <v>22</v>
      </c>
      <c r="F192" s="135"/>
      <c r="G192" s="88" t="s">
        <v>350</v>
      </c>
      <c r="H192" s="51" t="s">
        <v>351</v>
      </c>
      <c r="I192" s="43" t="s">
        <v>92</v>
      </c>
      <c r="J192" s="51" t="s">
        <v>370</v>
      </c>
      <c r="K192" s="43" t="s">
        <v>370</v>
      </c>
      <c r="L192" s="274">
        <v>126</v>
      </c>
      <c r="M192" s="88"/>
      <c r="N192" s="182" t="str">
        <f>B192</f>
        <v>Attentes dans la vie quotidienne</v>
      </c>
      <c r="O192" s="157" t="s">
        <v>345</v>
      </c>
      <c r="P192" s="157" t="s">
        <v>345</v>
      </c>
      <c r="Q192" s="157" t="s">
        <v>344</v>
      </c>
      <c r="R192" s="183" t="s">
        <v>346</v>
      </c>
      <c r="S192" s="183"/>
      <c r="T192" s="164"/>
      <c r="U192" s="42"/>
      <c r="V192" s="42"/>
      <c r="W192" s="42"/>
    </row>
    <row r="193" spans="1:23" s="22" customFormat="1" ht="18.75" x14ac:dyDescent="0.25">
      <c r="A193" s="58"/>
      <c r="B193" s="36"/>
      <c r="C193" s="31" t="s">
        <v>169</v>
      </c>
      <c r="D193" s="128"/>
      <c r="E193" s="133" t="s">
        <v>22</v>
      </c>
      <c r="F193" s="135"/>
      <c r="G193" s="88" t="s">
        <v>350</v>
      </c>
      <c r="H193" s="51" t="s">
        <v>351</v>
      </c>
      <c r="I193" s="44" t="s">
        <v>92</v>
      </c>
      <c r="J193" s="51" t="s">
        <v>370</v>
      </c>
      <c r="K193" s="44" t="s">
        <v>370</v>
      </c>
      <c r="L193" s="274">
        <v>127</v>
      </c>
      <c r="M193" s="88"/>
      <c r="N193" s="68" t="str">
        <f>C193</f>
        <v>Souhaits</v>
      </c>
      <c r="O193" s="157" t="s">
        <v>345</v>
      </c>
      <c r="P193" s="157" t="s">
        <v>345</v>
      </c>
      <c r="Q193" s="157" t="s">
        <v>344</v>
      </c>
      <c r="R193" s="183" t="s">
        <v>346</v>
      </c>
      <c r="S193" s="183"/>
      <c r="T193" s="164"/>
      <c r="U193" s="42"/>
      <c r="V193" s="42"/>
      <c r="W193" s="42"/>
    </row>
    <row r="194" spans="1:23" s="42" customFormat="1" ht="18.75" x14ac:dyDescent="0.25">
      <c r="A194" s="58"/>
      <c r="B194" s="36"/>
      <c r="C194" s="31"/>
      <c r="D194" s="128" t="s">
        <v>169</v>
      </c>
      <c r="E194" s="294" t="s">
        <v>347</v>
      </c>
      <c r="F194" s="135" t="s">
        <v>452</v>
      </c>
      <c r="G194" s="180" t="s">
        <v>350</v>
      </c>
      <c r="H194" s="157" t="s">
        <v>351</v>
      </c>
      <c r="I194" s="157" t="s">
        <v>56</v>
      </c>
      <c r="J194" s="157" t="s">
        <v>370</v>
      </c>
      <c r="K194" s="157" t="s">
        <v>370</v>
      </c>
      <c r="L194" s="274">
        <v>128</v>
      </c>
      <c r="M194" s="180"/>
      <c r="N194" s="68" t="str">
        <f>D194</f>
        <v>Souhaits</v>
      </c>
      <c r="O194" s="68" t="str">
        <f>IF(ISBLANK(E194),"-",IF(OR(E194=1,E194="1 à 4"),"true","false"))</f>
        <v>false</v>
      </c>
      <c r="P194" s="68" t="str">
        <f>IF(ISBLANK(E194),"-",IF(E194=1,"false",IF(OR(E194="0 à 1",E194="0 ou 1"),"false","true")))</f>
        <v>true</v>
      </c>
      <c r="Q194" s="157" t="s">
        <v>345</v>
      </c>
      <c r="R194" s="183" t="s">
        <v>346</v>
      </c>
      <c r="S194" s="273" t="str">
        <f>F194</f>
        <v>Nomenclature :  BES_SOU_VIE_QUOT</v>
      </c>
      <c r="T194" s="302" t="s">
        <v>540</v>
      </c>
    </row>
    <row r="195" spans="1:23" s="42" customFormat="1" ht="18.75" x14ac:dyDescent="0.25">
      <c r="A195" s="58"/>
      <c r="B195" s="249"/>
      <c r="C195" s="267"/>
      <c r="D195" s="292" t="s">
        <v>170</v>
      </c>
      <c r="E195" s="133" t="s">
        <v>22</v>
      </c>
      <c r="F195" s="293" t="s">
        <v>17</v>
      </c>
      <c r="G195" s="180" t="s">
        <v>370</v>
      </c>
      <c r="H195" s="234"/>
      <c r="I195" s="235"/>
      <c r="J195" s="235"/>
      <c r="K195" s="235"/>
      <c r="L195" s="274"/>
      <c r="M195" s="175"/>
      <c r="N195" s="235"/>
      <c r="O195" s="235"/>
      <c r="P195" s="235"/>
      <c r="Q195" s="235"/>
      <c r="R195" s="235"/>
      <c r="S195" s="235"/>
      <c r="T195" s="236"/>
    </row>
    <row r="196" spans="1:23" s="42" customFormat="1" ht="18.75" x14ac:dyDescent="0.25">
      <c r="A196" s="58"/>
      <c r="B196" s="36"/>
      <c r="C196" s="297" t="s">
        <v>524</v>
      </c>
      <c r="D196" s="128"/>
      <c r="E196" s="254" t="s">
        <v>347</v>
      </c>
      <c r="F196" s="135"/>
      <c r="G196" s="94" t="s">
        <v>350</v>
      </c>
      <c r="H196" s="44" t="s">
        <v>351</v>
      </c>
      <c r="I196" s="44" t="s">
        <v>92</v>
      </c>
      <c r="J196" s="50" t="s">
        <v>370</v>
      </c>
      <c r="K196" s="107" t="s">
        <v>370</v>
      </c>
      <c r="L196" s="274">
        <v>129</v>
      </c>
      <c r="M196" s="94"/>
      <c r="N196" s="4" t="str">
        <f>C196</f>
        <v>Identification ESMS</v>
      </c>
      <c r="O196" s="44" t="s">
        <v>345</v>
      </c>
      <c r="P196" s="278" t="str">
        <f>IF(ISBLANK(E196),"-",IF(E196=1,"false",IF(OR(E196="0 à 1",E196="0 ou 1"),"false","true")))</f>
        <v>true</v>
      </c>
      <c r="Q196" s="44" t="s">
        <v>344</v>
      </c>
      <c r="R196" s="73" t="s">
        <v>346</v>
      </c>
      <c r="S196" s="73"/>
      <c r="T196" s="164"/>
    </row>
    <row r="197" spans="1:23" ht="18.75" x14ac:dyDescent="0.25">
      <c r="A197" s="58"/>
      <c r="B197" s="36"/>
      <c r="C197" s="31"/>
      <c r="D197" s="128" t="s">
        <v>99</v>
      </c>
      <c r="E197" s="133" t="s">
        <v>22</v>
      </c>
      <c r="F197" s="135" t="s">
        <v>17</v>
      </c>
      <c r="G197" s="94" t="s">
        <v>350</v>
      </c>
      <c r="H197" s="44" t="s">
        <v>351</v>
      </c>
      <c r="I197" s="4" t="s">
        <v>18</v>
      </c>
      <c r="J197" s="50" t="s">
        <v>370</v>
      </c>
      <c r="K197" s="107" t="s">
        <v>370</v>
      </c>
      <c r="L197" s="274">
        <v>130</v>
      </c>
      <c r="M197" s="165"/>
      <c r="N197" s="4" t="str">
        <f>D197</f>
        <v>Nom ESMS</v>
      </c>
      <c r="O197" s="4" t="str">
        <f>IF(ISBLANK(E197),"-",IF(OR(E197=1,E197="1 à 4"),"true","false"))</f>
        <v>false</v>
      </c>
      <c r="P197" s="4" t="str">
        <f>IF(ISBLANK(E197),"-",IF(E197=1,"false",IF(OR(E197="0 à 1",E197="0 ou 1"),"false","true")))</f>
        <v>false</v>
      </c>
      <c r="Q197" s="44" t="s">
        <v>345</v>
      </c>
      <c r="R197" s="4">
        <v>256</v>
      </c>
      <c r="S197" s="4"/>
      <c r="T197" s="10"/>
    </row>
    <row r="198" spans="1:23" ht="18.75" x14ac:dyDescent="0.25">
      <c r="A198" s="58"/>
      <c r="B198" s="36"/>
      <c r="C198" s="31"/>
      <c r="D198" s="128" t="s">
        <v>100</v>
      </c>
      <c r="E198" s="133" t="s">
        <v>22</v>
      </c>
      <c r="F198" s="135" t="s">
        <v>17</v>
      </c>
      <c r="G198" s="94" t="s">
        <v>350</v>
      </c>
      <c r="H198" s="44" t="s">
        <v>351</v>
      </c>
      <c r="I198" s="4" t="s">
        <v>18</v>
      </c>
      <c r="J198" s="50" t="s">
        <v>370</v>
      </c>
      <c r="K198" s="107" t="s">
        <v>370</v>
      </c>
      <c r="L198" s="274">
        <v>131</v>
      </c>
      <c r="M198" s="96"/>
      <c r="N198" s="4" t="str">
        <f>D198</f>
        <v>Type ESMS</v>
      </c>
      <c r="O198" s="4" t="str">
        <f>IF(ISBLANK(E198),"-",IF(OR(E198=1,E198="1 à 4"),"true","false"))</f>
        <v>false</v>
      </c>
      <c r="P198" s="4" t="str">
        <f>IF(ISBLANK(E198),"-",IF(E198=1,"false",IF(OR(E198="0 à 1",E198="0 ou 1"),"false","true")))</f>
        <v>false</v>
      </c>
      <c r="Q198" s="44" t="s">
        <v>345</v>
      </c>
      <c r="R198" s="4">
        <v>256</v>
      </c>
      <c r="S198" s="4"/>
      <c r="T198" s="10"/>
    </row>
    <row r="199" spans="1:23" s="42" customFormat="1" ht="18.75" x14ac:dyDescent="0.25">
      <c r="A199" s="58"/>
      <c r="B199" s="36"/>
      <c r="C199" s="31"/>
      <c r="D199" s="128" t="s">
        <v>171</v>
      </c>
      <c r="E199" s="133" t="s">
        <v>22</v>
      </c>
      <c r="F199" s="135" t="s">
        <v>44</v>
      </c>
      <c r="G199" s="175" t="s">
        <v>350</v>
      </c>
      <c r="H199" s="157" t="s">
        <v>351</v>
      </c>
      <c r="I199" s="157" t="s">
        <v>18</v>
      </c>
      <c r="J199" s="152" t="s">
        <v>370</v>
      </c>
      <c r="K199" s="152" t="s">
        <v>370</v>
      </c>
      <c r="L199" s="274">
        <v>132</v>
      </c>
      <c r="M199" s="95"/>
      <c r="N199" s="68" t="str">
        <f>D199</f>
        <v>Adresse ESMS</v>
      </c>
      <c r="O199" s="68" t="str">
        <f>IF(ISBLANK(E199),"-",IF(OR(E199=1,E199="1 à 4"),"true","false"))</f>
        <v>false</v>
      </c>
      <c r="P199" s="68" t="str">
        <f>IF(ISBLANK(E199),"-",IF(E199=1,"false",IF(OR(E199="0 à 1",E199="0 ou 1"),"false","true")))</f>
        <v>false</v>
      </c>
      <c r="Q199" s="157" t="s">
        <v>345</v>
      </c>
      <c r="R199" s="183" t="s">
        <v>346</v>
      </c>
      <c r="S199" s="68"/>
      <c r="T199" s="41"/>
    </row>
    <row r="200" spans="1:23" s="21" customFormat="1" ht="18.75" x14ac:dyDescent="0.25">
      <c r="A200" s="58"/>
      <c r="B200" s="36"/>
      <c r="C200" s="31"/>
      <c r="D200" s="128" t="s">
        <v>172</v>
      </c>
      <c r="E200" s="133" t="s">
        <v>22</v>
      </c>
      <c r="F200" s="135" t="s">
        <v>20</v>
      </c>
      <c r="G200" s="94" t="s">
        <v>350</v>
      </c>
      <c r="H200" s="44" t="s">
        <v>351</v>
      </c>
      <c r="I200" s="51" t="s">
        <v>148</v>
      </c>
      <c r="J200" s="50" t="s">
        <v>370</v>
      </c>
      <c r="K200" s="50" t="s">
        <v>370</v>
      </c>
      <c r="L200" s="274">
        <v>133</v>
      </c>
      <c r="M200" s="166"/>
      <c r="N200" s="26" t="str">
        <f>D200</f>
        <v>Contact avec l'ESMS</v>
      </c>
      <c r="O200" s="26" t="str">
        <f>IF(ISBLANK(E200),"-",IF(OR(E200=1,E200="1 à 4"),"true","false"))</f>
        <v>false</v>
      </c>
      <c r="P200" s="26" t="str">
        <f>IF(ISBLANK(E200),"-",IF(E200=1,"false",IF(OR(E200="0 à 1",E200="0 ou 1"),"false","true")))</f>
        <v>false</v>
      </c>
      <c r="Q200" s="44" t="s">
        <v>345</v>
      </c>
      <c r="R200" s="73" t="s">
        <v>346</v>
      </c>
      <c r="S200" s="26"/>
      <c r="T200" s="20"/>
    </row>
    <row r="201" spans="1:23" s="21" customFormat="1" ht="18.75" x14ac:dyDescent="0.25">
      <c r="A201" s="58"/>
      <c r="B201" s="36"/>
      <c r="C201" s="31" t="s">
        <v>173</v>
      </c>
      <c r="D201" s="128"/>
      <c r="E201" s="133" t="s">
        <v>22</v>
      </c>
      <c r="F201" s="135"/>
      <c r="G201" s="94" t="s">
        <v>350</v>
      </c>
      <c r="H201" s="44" t="s">
        <v>351</v>
      </c>
      <c r="I201" s="44" t="s">
        <v>92</v>
      </c>
      <c r="J201" s="50" t="s">
        <v>370</v>
      </c>
      <c r="K201" s="107" t="s">
        <v>370</v>
      </c>
      <c r="L201" s="274">
        <v>134</v>
      </c>
      <c r="M201" s="166"/>
      <c r="N201" s="4" t="str">
        <f>C201</f>
        <v>Autres renseignements</v>
      </c>
      <c r="O201" s="44" t="s">
        <v>345</v>
      </c>
      <c r="P201" s="44" t="s">
        <v>345</v>
      </c>
      <c r="Q201" s="44" t="s">
        <v>344</v>
      </c>
      <c r="R201" s="73" t="s">
        <v>346</v>
      </c>
      <c r="S201" s="73"/>
      <c r="T201" s="20"/>
    </row>
    <row r="202" spans="1:23" ht="18.75" x14ac:dyDescent="0.25">
      <c r="A202" s="58"/>
      <c r="B202" s="36"/>
      <c r="C202" s="31"/>
      <c r="D202" s="128" t="s">
        <v>173</v>
      </c>
      <c r="E202" s="133" t="s">
        <v>22</v>
      </c>
      <c r="F202" s="135" t="s">
        <v>17</v>
      </c>
      <c r="G202" s="94" t="s">
        <v>350</v>
      </c>
      <c r="H202" s="44" t="s">
        <v>351</v>
      </c>
      <c r="I202" s="4" t="s">
        <v>18</v>
      </c>
      <c r="J202" s="50" t="s">
        <v>370</v>
      </c>
      <c r="K202" s="107" t="s">
        <v>370</v>
      </c>
      <c r="L202" s="274">
        <v>135</v>
      </c>
      <c r="M202" s="89"/>
      <c r="N202" s="4" t="str">
        <f>D202</f>
        <v>Autres renseignements</v>
      </c>
      <c r="O202" s="4" t="str">
        <f>IF(ISBLANK(E202),"-",IF(OR(E202=1,E202="1 à 4"),"true","false"))</f>
        <v>false</v>
      </c>
      <c r="P202" s="4" t="str">
        <f>IF(ISBLANK(E202),"-",IF(E202=1,"false",IF(OR(E202="0 à 1",E202="0 ou 1"),"false","true")))</f>
        <v>false</v>
      </c>
      <c r="Q202" s="44" t="s">
        <v>345</v>
      </c>
      <c r="R202" s="288">
        <v>4096</v>
      </c>
      <c r="S202" s="4"/>
      <c r="T202" s="10"/>
    </row>
    <row r="203" spans="1:23" s="63" customFormat="1" ht="18.75" x14ac:dyDescent="0.25">
      <c r="A203" s="32" t="s">
        <v>174</v>
      </c>
      <c r="B203" s="218"/>
      <c r="C203" s="216"/>
      <c r="D203" s="209"/>
      <c r="E203" s="210" t="s">
        <v>22</v>
      </c>
      <c r="F203" s="211"/>
      <c r="G203" s="99" t="s">
        <v>350</v>
      </c>
      <c r="H203" s="106" t="s">
        <v>351</v>
      </c>
      <c r="I203" s="106" t="s">
        <v>92</v>
      </c>
      <c r="J203" s="106" t="s">
        <v>370</v>
      </c>
      <c r="K203" s="64" t="s">
        <v>370</v>
      </c>
      <c r="L203" s="71">
        <v>136</v>
      </c>
      <c r="M203" s="99"/>
      <c r="N203" s="84" t="str">
        <f>A203</f>
        <v>Vie scolaire ou étudiante</v>
      </c>
      <c r="O203" s="106" t="s">
        <v>345</v>
      </c>
      <c r="P203" s="64" t="s">
        <v>345</v>
      </c>
      <c r="Q203" s="64" t="s">
        <v>344</v>
      </c>
      <c r="R203" s="76" t="s">
        <v>346</v>
      </c>
      <c r="S203" s="76"/>
      <c r="T203" s="167"/>
    </row>
    <row r="204" spans="1:23" s="42" customFormat="1" ht="18.75" x14ac:dyDescent="0.25">
      <c r="A204" s="33"/>
      <c r="B204" s="36" t="s">
        <v>175</v>
      </c>
      <c r="C204" s="31"/>
      <c r="D204" s="128"/>
      <c r="E204" s="133" t="s">
        <v>22</v>
      </c>
      <c r="F204" s="135"/>
      <c r="G204" s="180" t="s">
        <v>350</v>
      </c>
      <c r="H204" s="112" t="s">
        <v>351</v>
      </c>
      <c r="I204" s="112" t="s">
        <v>92</v>
      </c>
      <c r="J204" s="112" t="s">
        <v>370</v>
      </c>
      <c r="K204" s="181" t="s">
        <v>370</v>
      </c>
      <c r="L204" s="274">
        <v>137</v>
      </c>
      <c r="M204" s="180"/>
      <c r="N204" s="182" t="str">
        <f>B204</f>
        <v>Situation scolaire</v>
      </c>
      <c r="O204" s="157" t="s">
        <v>345</v>
      </c>
      <c r="P204" s="157" t="s">
        <v>345</v>
      </c>
      <c r="Q204" s="157" t="s">
        <v>344</v>
      </c>
      <c r="R204" s="183" t="s">
        <v>346</v>
      </c>
      <c r="S204" s="183"/>
      <c r="T204" s="173"/>
    </row>
    <row r="205" spans="1:23" s="42" customFormat="1" ht="18.75" x14ac:dyDescent="0.25">
      <c r="A205" s="33"/>
      <c r="B205" s="36"/>
      <c r="C205" s="31" t="s">
        <v>176</v>
      </c>
      <c r="D205" s="128"/>
      <c r="E205" s="251" t="s">
        <v>22</v>
      </c>
      <c r="F205" s="135"/>
      <c r="G205" s="180" t="s">
        <v>350</v>
      </c>
      <c r="H205" s="112" t="s">
        <v>351</v>
      </c>
      <c r="I205" s="112" t="s">
        <v>92</v>
      </c>
      <c r="J205" s="112" t="s">
        <v>370</v>
      </c>
      <c r="K205" s="157" t="s">
        <v>370</v>
      </c>
      <c r="L205" s="274">
        <v>138</v>
      </c>
      <c r="M205" s="180"/>
      <c r="N205" s="68" t="str">
        <f>C205</f>
        <v>Scolarité</v>
      </c>
      <c r="O205" s="157" t="s">
        <v>345</v>
      </c>
      <c r="P205" s="279" t="s">
        <v>345</v>
      </c>
      <c r="Q205" s="157" t="s">
        <v>344</v>
      </c>
      <c r="R205" s="183" t="s">
        <v>346</v>
      </c>
      <c r="S205" s="183"/>
      <c r="T205" s="173"/>
    </row>
    <row r="206" spans="1:23" ht="18.75" x14ac:dyDescent="0.25">
      <c r="A206" s="33"/>
      <c r="B206" s="36"/>
      <c r="C206" s="31"/>
      <c r="D206" s="128" t="s">
        <v>177</v>
      </c>
      <c r="E206" s="133" t="s">
        <v>22</v>
      </c>
      <c r="F206" s="135" t="s">
        <v>453</v>
      </c>
      <c r="G206" s="95" t="s">
        <v>350</v>
      </c>
      <c r="H206" s="44" t="s">
        <v>351</v>
      </c>
      <c r="I206" s="4" t="s">
        <v>38</v>
      </c>
      <c r="J206" s="44" t="s">
        <v>370</v>
      </c>
      <c r="K206" s="44" t="s">
        <v>370</v>
      </c>
      <c r="L206" s="274">
        <v>139</v>
      </c>
      <c r="M206" s="95"/>
      <c r="N206" s="4" t="str">
        <f t="shared" ref="N206:N209" si="38">D206</f>
        <v>Type de scolarisation</v>
      </c>
      <c r="O206" s="4" t="str">
        <f t="shared" ref="O206:O209" si="39">IF(ISBLANK(E206),"-",IF(OR(E206=1,E206="1 à 4"),"true","false"))</f>
        <v>false</v>
      </c>
      <c r="P206" s="4" t="str">
        <f t="shared" ref="P206:P209" si="40">IF(ISBLANK(E206),"-",IF(E206=1,"false",IF(OR(E206="0 à 1",E206="0 ou 1"),"false","true")))</f>
        <v>false</v>
      </c>
      <c r="Q206" s="44" t="s">
        <v>345</v>
      </c>
      <c r="R206" s="73" t="s">
        <v>346</v>
      </c>
      <c r="S206" s="273" t="str">
        <f>F206</f>
        <v>Nomenclature :  TYPE_SCOL</v>
      </c>
      <c r="T206" s="300" t="s">
        <v>541</v>
      </c>
    </row>
    <row r="207" spans="1:23" ht="18.75" x14ac:dyDescent="0.25">
      <c r="A207" s="33"/>
      <c r="B207" s="36"/>
      <c r="C207" s="250"/>
      <c r="D207" s="128" t="s">
        <v>178</v>
      </c>
      <c r="E207" s="251" t="s">
        <v>22</v>
      </c>
      <c r="F207" s="135" t="s">
        <v>454</v>
      </c>
      <c r="G207" s="95" t="s">
        <v>350</v>
      </c>
      <c r="H207" s="44" t="s">
        <v>351</v>
      </c>
      <c r="I207" s="4" t="s">
        <v>38</v>
      </c>
      <c r="J207" s="44" t="s">
        <v>370</v>
      </c>
      <c r="K207" s="44" t="s">
        <v>370</v>
      </c>
      <c r="L207" s="274">
        <v>140</v>
      </c>
      <c r="M207" s="95"/>
      <c r="N207" s="4" t="str">
        <f t="shared" si="38"/>
        <v>Milieu de scolarisation</v>
      </c>
      <c r="O207" s="4" t="str">
        <f t="shared" si="39"/>
        <v>false</v>
      </c>
      <c r="P207" s="4" t="str">
        <f t="shared" si="40"/>
        <v>false</v>
      </c>
      <c r="Q207" s="44" t="s">
        <v>345</v>
      </c>
      <c r="R207" s="73" t="s">
        <v>346</v>
      </c>
      <c r="S207" s="273" t="str">
        <f>F207</f>
        <v>Nomenclature :  MIL_SCOL</v>
      </c>
      <c r="T207" s="300" t="s">
        <v>542</v>
      </c>
    </row>
    <row r="208" spans="1:23" ht="18.75" x14ac:dyDescent="0.25">
      <c r="A208" s="33"/>
      <c r="B208" s="36"/>
      <c r="C208" s="250"/>
      <c r="D208" s="127" t="s">
        <v>525</v>
      </c>
      <c r="E208" s="251" t="s">
        <v>22</v>
      </c>
      <c r="F208" s="135" t="s">
        <v>17</v>
      </c>
      <c r="G208" s="95" t="s">
        <v>350</v>
      </c>
      <c r="H208" s="44" t="s">
        <v>351</v>
      </c>
      <c r="I208" s="4" t="s">
        <v>18</v>
      </c>
      <c r="J208" s="44" t="s">
        <v>370</v>
      </c>
      <c r="K208" s="44" t="s">
        <v>370</v>
      </c>
      <c r="L208" s="274">
        <v>144</v>
      </c>
      <c r="M208" s="94"/>
      <c r="N208" s="4" t="str">
        <f t="shared" si="38"/>
        <v>Autre milieu de scolarisation - Précisions</v>
      </c>
      <c r="O208" s="4" t="str">
        <f t="shared" si="39"/>
        <v>false</v>
      </c>
      <c r="P208" s="4" t="str">
        <f t="shared" si="40"/>
        <v>false</v>
      </c>
      <c r="Q208" s="44" t="s">
        <v>345</v>
      </c>
      <c r="R208" s="288">
        <v>4096</v>
      </c>
      <c r="S208" s="4"/>
      <c r="T208" s="10"/>
    </row>
    <row r="209" spans="1:20" s="21" customFormat="1" ht="18.75" x14ac:dyDescent="0.25">
      <c r="A209" s="33"/>
      <c r="B209" s="36"/>
      <c r="C209" s="250"/>
      <c r="D209" s="128" t="s">
        <v>182</v>
      </c>
      <c r="E209" s="251" t="s">
        <v>22</v>
      </c>
      <c r="F209" s="135" t="s">
        <v>20</v>
      </c>
      <c r="G209" s="95" t="s">
        <v>350</v>
      </c>
      <c r="H209" s="44" t="s">
        <v>351</v>
      </c>
      <c r="I209" s="51" t="s">
        <v>148</v>
      </c>
      <c r="J209" s="44" t="s">
        <v>370</v>
      </c>
      <c r="K209" s="44" t="s">
        <v>370</v>
      </c>
      <c r="L209" s="274">
        <v>145</v>
      </c>
      <c r="M209" s="98"/>
      <c r="N209" s="26" t="str">
        <f t="shared" si="38"/>
        <v>Internat - Frais intégralement pris en charge</v>
      </c>
      <c r="O209" s="26" t="str">
        <f t="shared" si="39"/>
        <v>false</v>
      </c>
      <c r="P209" s="26" t="str">
        <f t="shared" si="40"/>
        <v>false</v>
      </c>
      <c r="Q209" s="44" t="s">
        <v>345</v>
      </c>
      <c r="R209" s="73" t="s">
        <v>346</v>
      </c>
      <c r="S209" s="26"/>
      <c r="T209" s="20"/>
    </row>
    <row r="210" spans="1:20" s="21" customFormat="1" ht="18.75" x14ac:dyDescent="0.25">
      <c r="A210" s="33"/>
      <c r="B210" s="36"/>
      <c r="C210" s="249" t="s">
        <v>509</v>
      </c>
      <c r="D210" s="128"/>
      <c r="E210" s="251" t="s">
        <v>347</v>
      </c>
      <c r="F210" s="135"/>
      <c r="G210" s="95" t="s">
        <v>350</v>
      </c>
      <c r="H210" s="44" t="s">
        <v>351</v>
      </c>
      <c r="I210" s="44" t="s">
        <v>92</v>
      </c>
      <c r="J210" s="44" t="s">
        <v>370</v>
      </c>
      <c r="K210" s="44" t="s">
        <v>370</v>
      </c>
      <c r="L210" s="288">
        <v>313</v>
      </c>
      <c r="M210" s="98"/>
      <c r="N210" s="4" t="str">
        <f>C210</f>
        <v>Etablissements</v>
      </c>
      <c r="O210" s="44" t="s">
        <v>345</v>
      </c>
      <c r="P210" s="278" t="str">
        <f>IF(ISBLANK(E210),"-",IF(E210=1,"false",IF(OR(E210="0 à 1",E210="0 ou 1"),"false","true")))</f>
        <v>true</v>
      </c>
      <c r="Q210" s="44" t="s">
        <v>344</v>
      </c>
      <c r="R210" s="73" t="s">
        <v>346</v>
      </c>
      <c r="S210" s="73"/>
      <c r="T210" s="20"/>
    </row>
    <row r="211" spans="1:20" ht="18.75" x14ac:dyDescent="0.25">
      <c r="A211" s="33"/>
      <c r="B211" s="36"/>
      <c r="C211" s="250"/>
      <c r="D211" s="128" t="s">
        <v>179</v>
      </c>
      <c r="E211" s="251" t="s">
        <v>22</v>
      </c>
      <c r="F211" s="135" t="s">
        <v>17</v>
      </c>
      <c r="G211" s="95" t="s">
        <v>350</v>
      </c>
      <c r="H211" s="44" t="s">
        <v>351</v>
      </c>
      <c r="I211" s="4" t="s">
        <v>18</v>
      </c>
      <c r="J211" s="44" t="s">
        <v>370</v>
      </c>
      <c r="K211" s="44" t="s">
        <v>370</v>
      </c>
      <c r="L211" s="288">
        <v>314</v>
      </c>
      <c r="M211" s="175"/>
      <c r="N211" s="4" t="str">
        <f t="shared" ref="N211:N213" si="41">D211</f>
        <v xml:space="preserve">Nom établissement </v>
      </c>
      <c r="O211" s="4" t="str">
        <f t="shared" ref="O211:O213" si="42">IF(ISBLANK(E211),"-",IF(OR(E211=1,E211="1 à 4"),"true","false"))</f>
        <v>false</v>
      </c>
      <c r="P211" s="4" t="str">
        <f t="shared" ref="P211:P213" si="43">IF(ISBLANK(E211),"-",IF(E211=1,"false",IF(OR(E211="0 à 1",E211="0 ou 1"),"false","true")))</f>
        <v>false</v>
      </c>
      <c r="Q211" s="44" t="s">
        <v>345</v>
      </c>
      <c r="R211" s="288">
        <v>256</v>
      </c>
      <c r="S211" s="4"/>
      <c r="T211" s="10"/>
    </row>
    <row r="212" spans="1:20" s="42" customFormat="1" ht="18.75" x14ac:dyDescent="0.25">
      <c r="A212" s="33"/>
      <c r="B212" s="36"/>
      <c r="C212" s="250"/>
      <c r="D212" s="128" t="s">
        <v>180</v>
      </c>
      <c r="E212" s="251" t="s">
        <v>22</v>
      </c>
      <c r="F212" s="135" t="s">
        <v>44</v>
      </c>
      <c r="G212" s="95" t="s">
        <v>350</v>
      </c>
      <c r="H212" s="279" t="s">
        <v>351</v>
      </c>
      <c r="I212" s="279" t="s">
        <v>18</v>
      </c>
      <c r="J212" s="279" t="s">
        <v>370</v>
      </c>
      <c r="K212" s="279" t="s">
        <v>370</v>
      </c>
      <c r="L212" s="288">
        <v>315</v>
      </c>
      <c r="M212" s="95"/>
      <c r="N212" s="278" t="str">
        <f t="shared" si="41"/>
        <v>Adresse établissement</v>
      </c>
      <c r="O212" s="278" t="str">
        <f t="shared" si="42"/>
        <v>false</v>
      </c>
      <c r="P212" s="278" t="str">
        <f t="shared" si="43"/>
        <v>false</v>
      </c>
      <c r="Q212" s="279" t="s">
        <v>345</v>
      </c>
      <c r="R212" s="280" t="s">
        <v>346</v>
      </c>
      <c r="S212" s="278"/>
      <c r="T212" s="41"/>
    </row>
    <row r="213" spans="1:20" ht="18.75" x14ac:dyDescent="0.25">
      <c r="A213" s="33"/>
      <c r="B213" s="36"/>
      <c r="C213" s="250"/>
      <c r="D213" s="128" t="s">
        <v>181</v>
      </c>
      <c r="E213" s="251" t="s">
        <v>22</v>
      </c>
      <c r="F213" s="135" t="s">
        <v>35</v>
      </c>
      <c r="G213" s="95" t="s">
        <v>350</v>
      </c>
      <c r="H213" s="44" t="s">
        <v>351</v>
      </c>
      <c r="I213" s="4" t="s">
        <v>36</v>
      </c>
      <c r="J213" s="44" t="s">
        <v>370</v>
      </c>
      <c r="K213" s="44" t="s">
        <v>370</v>
      </c>
      <c r="L213" s="288">
        <v>316</v>
      </c>
      <c r="M213" s="168"/>
      <c r="N213" s="4" t="str">
        <f t="shared" si="41"/>
        <v>Date entrée établissement</v>
      </c>
      <c r="O213" s="4" t="str">
        <f t="shared" si="42"/>
        <v>false</v>
      </c>
      <c r="P213" s="4" t="str">
        <f t="shared" si="43"/>
        <v>false</v>
      </c>
      <c r="Q213" s="44" t="s">
        <v>345</v>
      </c>
      <c r="R213" s="73" t="s">
        <v>346</v>
      </c>
      <c r="S213" s="4"/>
      <c r="T213" s="10"/>
    </row>
    <row r="214" spans="1:20" s="21" customFormat="1" ht="18.75" x14ac:dyDescent="0.25">
      <c r="A214" s="33"/>
      <c r="B214" s="36"/>
      <c r="C214" s="250" t="s">
        <v>183</v>
      </c>
      <c r="D214" s="128"/>
      <c r="E214" s="251" t="s">
        <v>22</v>
      </c>
      <c r="F214" s="135"/>
      <c r="G214" s="95" t="s">
        <v>350</v>
      </c>
      <c r="H214" s="44" t="s">
        <v>351</v>
      </c>
      <c r="I214" s="44" t="s">
        <v>92</v>
      </c>
      <c r="J214" s="44" t="s">
        <v>370</v>
      </c>
      <c r="K214" s="44" t="s">
        <v>370</v>
      </c>
      <c r="L214" s="274">
        <v>146</v>
      </c>
      <c r="M214" s="98"/>
      <c r="N214" s="4" t="str">
        <f>C214</f>
        <v>Non scolarisation</v>
      </c>
      <c r="O214" s="44" t="s">
        <v>345</v>
      </c>
      <c r="P214" s="44" t="s">
        <v>345</v>
      </c>
      <c r="Q214" s="44" t="s">
        <v>344</v>
      </c>
      <c r="R214" s="73" t="s">
        <v>346</v>
      </c>
      <c r="S214" s="73"/>
      <c r="T214" s="20"/>
    </row>
    <row r="215" spans="1:20" ht="18.75" x14ac:dyDescent="0.25">
      <c r="A215" s="33"/>
      <c r="B215" s="36"/>
      <c r="C215" s="250"/>
      <c r="D215" s="128" t="s">
        <v>184</v>
      </c>
      <c r="E215" s="251" t="s">
        <v>22</v>
      </c>
      <c r="F215" s="135" t="s">
        <v>455</v>
      </c>
      <c r="G215" s="95" t="s">
        <v>350</v>
      </c>
      <c r="H215" s="44" t="s">
        <v>351</v>
      </c>
      <c r="I215" s="4" t="s">
        <v>38</v>
      </c>
      <c r="J215" s="44" t="s">
        <v>370</v>
      </c>
      <c r="K215" s="44" t="s">
        <v>370</v>
      </c>
      <c r="L215" s="274">
        <v>147</v>
      </c>
      <c r="M215" s="95"/>
      <c r="N215" s="4" t="str">
        <f>D215</f>
        <v>Motif de non scolarisation</v>
      </c>
      <c r="O215" s="4" t="str">
        <f>IF(ISBLANK(E215),"-",IF(OR(E215=1,E215="1 à 4"),"true","false"))</f>
        <v>false</v>
      </c>
      <c r="P215" s="4" t="str">
        <f>IF(ISBLANK(E215),"-",IF(E215=1,"false",IF(OR(E215="0 à 1",E215="0 ou 1"),"false","true")))</f>
        <v>false</v>
      </c>
      <c r="Q215" s="44" t="s">
        <v>345</v>
      </c>
      <c r="R215" s="73" t="s">
        <v>346</v>
      </c>
      <c r="S215" s="273" t="str">
        <f>F215</f>
        <v>Nomenclature :  MOTIF_NON_SCOL</v>
      </c>
      <c r="T215" s="300" t="s">
        <v>543</v>
      </c>
    </row>
    <row r="216" spans="1:20" ht="18.75" x14ac:dyDescent="0.25">
      <c r="A216" s="33"/>
      <c r="B216" s="36"/>
      <c r="C216" s="31"/>
      <c r="D216" s="128" t="s">
        <v>185</v>
      </c>
      <c r="E216" s="133" t="s">
        <v>22</v>
      </c>
      <c r="F216" s="135" t="s">
        <v>35</v>
      </c>
      <c r="G216" s="95" t="s">
        <v>350</v>
      </c>
      <c r="H216" s="44" t="s">
        <v>351</v>
      </c>
      <c r="I216" s="4" t="s">
        <v>36</v>
      </c>
      <c r="J216" s="44" t="s">
        <v>370</v>
      </c>
      <c r="K216" s="44" t="s">
        <v>370</v>
      </c>
      <c r="L216" s="274">
        <v>148</v>
      </c>
      <c r="M216" s="94"/>
      <c r="N216" s="4" t="str">
        <f>D216</f>
        <v>Date scolariation future</v>
      </c>
      <c r="O216" s="4" t="str">
        <f>IF(ISBLANK(E216),"-",IF(OR(E216=1,E216="1 à 4"),"true","false"))</f>
        <v>false</v>
      </c>
      <c r="P216" s="4" t="str">
        <f>IF(ISBLANK(E216),"-",IF(E216=1,"false",IF(OR(E216="0 à 1",E216="0 ou 1"),"false","true")))</f>
        <v>false</v>
      </c>
      <c r="Q216" s="44" t="s">
        <v>345</v>
      </c>
      <c r="R216" s="73" t="s">
        <v>346</v>
      </c>
      <c r="S216" s="4"/>
      <c r="T216" s="10"/>
    </row>
    <row r="217" spans="1:20" ht="18.75" x14ac:dyDescent="0.25">
      <c r="A217" s="33"/>
      <c r="B217" s="36"/>
      <c r="C217" s="31"/>
      <c r="D217" s="128" t="s">
        <v>186</v>
      </c>
      <c r="E217" s="133" t="s">
        <v>22</v>
      </c>
      <c r="F217" s="135" t="s">
        <v>17</v>
      </c>
      <c r="G217" s="95" t="s">
        <v>350</v>
      </c>
      <c r="H217" s="44" t="s">
        <v>351</v>
      </c>
      <c r="I217" s="4" t="s">
        <v>18</v>
      </c>
      <c r="J217" s="44" t="s">
        <v>370</v>
      </c>
      <c r="K217" s="44" t="s">
        <v>370</v>
      </c>
      <c r="L217" s="274">
        <v>149</v>
      </c>
      <c r="M217" s="165"/>
      <c r="N217" s="4" t="str">
        <f>D217</f>
        <v>Autre motif de non scolarisation - précision</v>
      </c>
      <c r="O217" s="4" t="str">
        <f>IF(ISBLANK(E217),"-",IF(OR(E217=1,E217="1 à 4"),"true","false"))</f>
        <v>false</v>
      </c>
      <c r="P217" s="4" t="str">
        <f>IF(ISBLANK(E217),"-",IF(E217=1,"false",IF(OR(E217="0 à 1",E217="0 ou 1"),"false","true")))</f>
        <v>false</v>
      </c>
      <c r="Q217" s="44" t="s">
        <v>345</v>
      </c>
      <c r="R217" s="288">
        <v>4096</v>
      </c>
      <c r="S217" s="4"/>
      <c r="T217" s="10"/>
    </row>
    <row r="218" spans="1:20" ht="18.75" x14ac:dyDescent="0.25">
      <c r="A218" s="33"/>
      <c r="B218" s="36"/>
      <c r="C218" s="31" t="s">
        <v>187</v>
      </c>
      <c r="D218" s="128"/>
      <c r="E218" s="251" t="s">
        <v>22</v>
      </c>
      <c r="F218" s="135"/>
      <c r="G218" s="95" t="s">
        <v>350</v>
      </c>
      <c r="H218" s="44" t="s">
        <v>351</v>
      </c>
      <c r="I218" s="44" t="s">
        <v>92</v>
      </c>
      <c r="J218" s="44" t="s">
        <v>370</v>
      </c>
      <c r="K218" s="44" t="s">
        <v>370</v>
      </c>
      <c r="L218" s="274">
        <v>150</v>
      </c>
      <c r="M218" s="165"/>
      <c r="N218" s="4" t="str">
        <f>C218</f>
        <v>Etudiant ou apprentissage</v>
      </c>
      <c r="O218" s="44" t="s">
        <v>345</v>
      </c>
      <c r="P218" s="276" t="s">
        <v>345</v>
      </c>
      <c r="Q218" s="44" t="s">
        <v>344</v>
      </c>
      <c r="R218" s="73" t="s">
        <v>346</v>
      </c>
      <c r="S218" s="73"/>
      <c r="T218" s="10"/>
    </row>
    <row r="219" spans="1:20" ht="18.75" x14ac:dyDescent="0.25">
      <c r="A219" s="33"/>
      <c r="B219" s="36"/>
      <c r="C219" s="31"/>
      <c r="D219" s="128" t="s">
        <v>188</v>
      </c>
      <c r="E219" s="133" t="s">
        <v>22</v>
      </c>
      <c r="F219" s="135" t="s">
        <v>17</v>
      </c>
      <c r="G219" s="95" t="s">
        <v>350</v>
      </c>
      <c r="H219" s="44" t="s">
        <v>351</v>
      </c>
      <c r="I219" s="4" t="s">
        <v>18</v>
      </c>
      <c r="J219" s="44" t="s">
        <v>370</v>
      </c>
      <c r="K219" s="44" t="s">
        <v>370</v>
      </c>
      <c r="L219" s="274">
        <v>151</v>
      </c>
      <c r="M219" s="94"/>
      <c r="N219" s="4" t="str">
        <f t="shared" ref="N219:N224" si="44">D219</f>
        <v>Type d'étude</v>
      </c>
      <c r="O219" s="4" t="str">
        <f t="shared" ref="O219:O224" si="45">IF(ISBLANK(E219),"-",IF(OR(E219=1,E219="1 à 4"),"true","false"))</f>
        <v>false</v>
      </c>
      <c r="P219" s="4" t="str">
        <f t="shared" ref="P219:P224" si="46">IF(ISBLANK(E219),"-",IF(E219=1,"false",IF(OR(E219="0 à 1",E219="0 ou 1"),"false","true")))</f>
        <v>false</v>
      </c>
      <c r="Q219" s="44" t="s">
        <v>345</v>
      </c>
      <c r="R219" s="4">
        <v>256</v>
      </c>
      <c r="S219" s="4"/>
      <c r="T219" s="10"/>
    </row>
    <row r="220" spans="1:20" ht="18.75" x14ac:dyDescent="0.25">
      <c r="A220" s="33"/>
      <c r="B220" s="36"/>
      <c r="C220" s="31"/>
      <c r="D220" s="127" t="s">
        <v>189</v>
      </c>
      <c r="E220" s="133" t="s">
        <v>22</v>
      </c>
      <c r="F220" s="135" t="s">
        <v>17</v>
      </c>
      <c r="G220" s="95" t="s">
        <v>350</v>
      </c>
      <c r="H220" s="44" t="s">
        <v>351</v>
      </c>
      <c r="I220" s="4" t="s">
        <v>18</v>
      </c>
      <c r="J220" s="44" t="s">
        <v>370</v>
      </c>
      <c r="K220" s="44" t="s">
        <v>370</v>
      </c>
      <c r="L220" s="274">
        <v>152</v>
      </c>
      <c r="M220" s="94"/>
      <c r="N220" s="4" t="str">
        <f t="shared" si="44"/>
        <v>Diplôme(s) obtenu(s)</v>
      </c>
      <c r="O220" s="4" t="str">
        <f t="shared" si="45"/>
        <v>false</v>
      </c>
      <c r="P220" s="4" t="str">
        <f t="shared" si="46"/>
        <v>false</v>
      </c>
      <c r="Q220" s="44" t="s">
        <v>345</v>
      </c>
      <c r="R220" s="4">
        <v>256</v>
      </c>
      <c r="S220" s="4"/>
      <c r="T220" s="10"/>
    </row>
    <row r="221" spans="1:20" ht="18.75" x14ac:dyDescent="0.25">
      <c r="A221" s="33"/>
      <c r="B221" s="36"/>
      <c r="C221" s="31"/>
      <c r="D221" s="128" t="s">
        <v>190</v>
      </c>
      <c r="E221" s="133" t="s">
        <v>22</v>
      </c>
      <c r="F221" s="135" t="s">
        <v>17</v>
      </c>
      <c r="G221" s="95" t="s">
        <v>350</v>
      </c>
      <c r="H221" s="44" t="s">
        <v>351</v>
      </c>
      <c r="I221" s="4" t="s">
        <v>18</v>
      </c>
      <c r="J221" s="44" t="s">
        <v>370</v>
      </c>
      <c r="K221" s="44" t="s">
        <v>370</v>
      </c>
      <c r="L221" s="274">
        <v>153</v>
      </c>
      <c r="M221" s="94"/>
      <c r="N221" s="4" t="str">
        <f t="shared" si="44"/>
        <v>Diplôme(s) préparés(s)</v>
      </c>
      <c r="O221" s="4" t="str">
        <f t="shared" si="45"/>
        <v>false</v>
      </c>
      <c r="P221" s="4" t="str">
        <f t="shared" si="46"/>
        <v>false</v>
      </c>
      <c r="Q221" s="44" t="s">
        <v>345</v>
      </c>
      <c r="R221" s="4">
        <v>256</v>
      </c>
      <c r="S221" s="4"/>
      <c r="T221" s="10"/>
    </row>
    <row r="222" spans="1:20" ht="18.75" x14ac:dyDescent="0.25">
      <c r="A222" s="33"/>
      <c r="B222" s="36"/>
      <c r="C222" s="31"/>
      <c r="D222" s="128" t="s">
        <v>191</v>
      </c>
      <c r="E222" s="133" t="s">
        <v>22</v>
      </c>
      <c r="F222" s="135" t="s">
        <v>17</v>
      </c>
      <c r="G222" s="95" t="s">
        <v>350</v>
      </c>
      <c r="H222" s="44" t="s">
        <v>351</v>
      </c>
      <c r="I222" s="4" t="s">
        <v>18</v>
      </c>
      <c r="J222" s="44" t="s">
        <v>370</v>
      </c>
      <c r="K222" s="44" t="s">
        <v>370</v>
      </c>
      <c r="L222" s="274">
        <v>154</v>
      </c>
      <c r="M222" s="94"/>
      <c r="N222" s="4" t="str">
        <f t="shared" si="44"/>
        <v>Nom établissement</v>
      </c>
      <c r="O222" s="4" t="str">
        <f t="shared" si="45"/>
        <v>false</v>
      </c>
      <c r="P222" s="4" t="str">
        <f t="shared" si="46"/>
        <v>false</v>
      </c>
      <c r="Q222" s="44" t="s">
        <v>345</v>
      </c>
      <c r="R222" s="4">
        <v>256</v>
      </c>
      <c r="S222" s="4"/>
      <c r="T222" s="10"/>
    </row>
    <row r="223" spans="1:20" s="42" customFormat="1" ht="18.75" x14ac:dyDescent="0.25">
      <c r="A223" s="33"/>
      <c r="B223" s="36"/>
      <c r="C223" s="31"/>
      <c r="D223" s="128" t="s">
        <v>180</v>
      </c>
      <c r="E223" s="133" t="s">
        <v>22</v>
      </c>
      <c r="F223" s="135" t="s">
        <v>44</v>
      </c>
      <c r="G223" s="95" t="s">
        <v>350</v>
      </c>
      <c r="H223" s="157" t="s">
        <v>351</v>
      </c>
      <c r="I223" s="157" t="s">
        <v>18</v>
      </c>
      <c r="J223" s="157" t="s">
        <v>370</v>
      </c>
      <c r="K223" s="157" t="s">
        <v>370</v>
      </c>
      <c r="L223" s="274">
        <v>155</v>
      </c>
      <c r="M223" s="96"/>
      <c r="N223" s="68" t="str">
        <f t="shared" si="44"/>
        <v>Adresse établissement</v>
      </c>
      <c r="O223" s="68" t="str">
        <f t="shared" si="45"/>
        <v>false</v>
      </c>
      <c r="P223" s="68" t="str">
        <f t="shared" si="46"/>
        <v>false</v>
      </c>
      <c r="Q223" s="157" t="s">
        <v>345</v>
      </c>
      <c r="R223" s="183" t="s">
        <v>346</v>
      </c>
      <c r="S223" s="68"/>
      <c r="T223" s="41"/>
    </row>
    <row r="224" spans="1:20" ht="18.75" x14ac:dyDescent="0.25">
      <c r="A224" s="33"/>
      <c r="B224" s="36"/>
      <c r="C224" s="31"/>
      <c r="D224" s="128" t="s">
        <v>192</v>
      </c>
      <c r="E224" s="133" t="s">
        <v>22</v>
      </c>
      <c r="F224" s="135" t="s">
        <v>35</v>
      </c>
      <c r="G224" s="95" t="s">
        <v>350</v>
      </c>
      <c r="H224" s="44" t="s">
        <v>351</v>
      </c>
      <c r="I224" s="4" t="s">
        <v>36</v>
      </c>
      <c r="J224" s="44" t="s">
        <v>370</v>
      </c>
      <c r="K224" s="44" t="s">
        <v>370</v>
      </c>
      <c r="L224" s="274">
        <v>156</v>
      </c>
      <c r="M224" s="94"/>
      <c r="N224" s="4" t="str">
        <f t="shared" si="44"/>
        <v>Date début étude ou apprentissage</v>
      </c>
      <c r="O224" s="4" t="str">
        <f t="shared" si="45"/>
        <v>false</v>
      </c>
      <c r="P224" s="4" t="str">
        <f t="shared" si="46"/>
        <v>false</v>
      </c>
      <c r="Q224" s="44" t="s">
        <v>345</v>
      </c>
      <c r="R224" s="73" t="s">
        <v>346</v>
      </c>
      <c r="S224" s="4"/>
      <c r="T224" s="10"/>
    </row>
    <row r="225" spans="1:20" ht="18.75" x14ac:dyDescent="0.25">
      <c r="A225" s="33"/>
      <c r="B225" s="36"/>
      <c r="C225" s="297" t="s">
        <v>526</v>
      </c>
      <c r="D225" s="128"/>
      <c r="E225" s="251" t="s">
        <v>347</v>
      </c>
      <c r="F225" s="135"/>
      <c r="G225" s="95" t="s">
        <v>350</v>
      </c>
      <c r="H225" s="44" t="s">
        <v>351</v>
      </c>
      <c r="I225" s="44" t="s">
        <v>92</v>
      </c>
      <c r="J225" s="44" t="s">
        <v>370</v>
      </c>
      <c r="K225" s="44" t="s">
        <v>370</v>
      </c>
      <c r="L225" s="274">
        <v>157</v>
      </c>
      <c r="M225" s="94"/>
      <c r="N225" s="4" t="str">
        <f>C225</f>
        <v>Parcours étudiant ou apprentissage</v>
      </c>
      <c r="O225" s="44" t="s">
        <v>345</v>
      </c>
      <c r="P225" s="291" t="s">
        <v>344</v>
      </c>
      <c r="Q225" s="44" t="s">
        <v>344</v>
      </c>
      <c r="R225" s="73" t="s">
        <v>346</v>
      </c>
      <c r="S225" s="73"/>
      <c r="T225" s="10"/>
    </row>
    <row r="226" spans="1:20" s="21" customFormat="1" ht="18.75" x14ac:dyDescent="0.25">
      <c r="A226" s="33"/>
      <c r="B226" s="36"/>
      <c r="C226" s="31"/>
      <c r="D226" s="128" t="s">
        <v>193</v>
      </c>
      <c r="E226" s="133" t="s">
        <v>22</v>
      </c>
      <c r="F226" s="135" t="s">
        <v>17</v>
      </c>
      <c r="G226" s="95" t="s">
        <v>350</v>
      </c>
      <c r="H226" s="44" t="s">
        <v>351</v>
      </c>
      <c r="I226" s="26" t="s">
        <v>18</v>
      </c>
      <c r="J226" s="44" t="s">
        <v>370</v>
      </c>
      <c r="K226" s="44" t="s">
        <v>370</v>
      </c>
      <c r="L226" s="274">
        <v>158</v>
      </c>
      <c r="M226" s="166"/>
      <c r="N226" s="26" t="str">
        <f>D226</f>
        <v>Année(s)</v>
      </c>
      <c r="O226" s="26" t="str">
        <f>IF(ISBLANK(E226),"-",IF(OR(E226=1,E226="1 à 4"),"true","false"))</f>
        <v>false</v>
      </c>
      <c r="P226" s="26" t="str">
        <f>IF(ISBLANK(E226),"-",IF(E226=1,"false",IF(OR(E226="0 à 1",E226="0 ou 1"),"false","true")))</f>
        <v>false</v>
      </c>
      <c r="Q226" s="51" t="s">
        <v>345</v>
      </c>
      <c r="R226" s="26">
        <v>256</v>
      </c>
      <c r="S226" s="26"/>
      <c r="T226" s="20"/>
    </row>
    <row r="227" spans="1:20" s="21" customFormat="1" ht="18.75" x14ac:dyDescent="0.25">
      <c r="A227" s="33"/>
      <c r="B227" s="36"/>
      <c r="C227" s="31"/>
      <c r="D227" s="128" t="s">
        <v>194</v>
      </c>
      <c r="E227" s="133" t="s">
        <v>22</v>
      </c>
      <c r="F227" s="135" t="s">
        <v>17</v>
      </c>
      <c r="G227" s="95" t="s">
        <v>350</v>
      </c>
      <c r="H227" s="44" t="s">
        <v>351</v>
      </c>
      <c r="I227" s="26" t="s">
        <v>18</v>
      </c>
      <c r="J227" s="44" t="s">
        <v>370</v>
      </c>
      <c r="K227" s="44" t="s">
        <v>370</v>
      </c>
      <c r="L227" s="274">
        <v>159</v>
      </c>
      <c r="M227" s="166"/>
      <c r="N227" s="26" t="str">
        <f>D227</f>
        <v>Etablissement</v>
      </c>
      <c r="O227" s="26" t="str">
        <f>IF(ISBLANK(E227),"-",IF(OR(E227=1,E227="1 à 4"),"true","false"))</f>
        <v>false</v>
      </c>
      <c r="P227" s="26" t="str">
        <f>IF(ISBLANK(E227),"-",IF(E227=1,"false",IF(OR(E227="0 à 1",E227="0 ou 1"),"false","true")))</f>
        <v>false</v>
      </c>
      <c r="Q227" s="51" t="s">
        <v>345</v>
      </c>
      <c r="R227" s="26">
        <v>256</v>
      </c>
      <c r="S227" s="26"/>
      <c r="T227" s="20"/>
    </row>
    <row r="228" spans="1:20" s="42" customFormat="1" ht="18.75" x14ac:dyDescent="0.25">
      <c r="A228" s="33"/>
      <c r="B228" s="36"/>
      <c r="C228" s="31" t="s">
        <v>195</v>
      </c>
      <c r="D228" s="128"/>
      <c r="E228" s="133" t="s">
        <v>22</v>
      </c>
      <c r="F228" s="135"/>
      <c r="G228" s="95" t="s">
        <v>350</v>
      </c>
      <c r="H228" s="44" t="s">
        <v>351</v>
      </c>
      <c r="I228" s="44" t="s">
        <v>92</v>
      </c>
      <c r="J228" s="44" t="s">
        <v>370</v>
      </c>
      <c r="K228" s="44" t="s">
        <v>370</v>
      </c>
      <c r="L228" s="274">
        <v>160</v>
      </c>
      <c r="M228" s="165"/>
      <c r="N228" s="4" t="str">
        <f>C228</f>
        <v>Accompagnement ou soins</v>
      </c>
      <c r="O228" s="44" t="s">
        <v>345</v>
      </c>
      <c r="P228" s="44" t="s">
        <v>345</v>
      </c>
      <c r="Q228" s="44" t="s">
        <v>344</v>
      </c>
      <c r="R228" s="73" t="s">
        <v>346</v>
      </c>
      <c r="S228" s="73"/>
      <c r="T228" s="41"/>
    </row>
    <row r="229" spans="1:20" s="42" customFormat="1" ht="18.75" x14ac:dyDescent="0.25">
      <c r="A229" s="33"/>
      <c r="B229" s="36"/>
      <c r="C229" s="31"/>
      <c r="D229" s="128" t="s">
        <v>196</v>
      </c>
      <c r="E229" s="133" t="s">
        <v>347</v>
      </c>
      <c r="F229" s="135" t="s">
        <v>456</v>
      </c>
      <c r="G229" s="95" t="s">
        <v>350</v>
      </c>
      <c r="H229" s="325" t="s">
        <v>351</v>
      </c>
      <c r="I229" s="325" t="s">
        <v>56</v>
      </c>
      <c r="J229" s="325" t="s">
        <v>370</v>
      </c>
      <c r="K229" s="325" t="s">
        <v>370</v>
      </c>
      <c r="L229" s="274">
        <v>161</v>
      </c>
      <c r="M229" s="95"/>
      <c r="N229" s="326" t="str">
        <f>D229</f>
        <v>Type d'accompagnement et soins</v>
      </c>
      <c r="O229" s="326" t="str">
        <f>IF(ISBLANK(E229),"-",IF(OR(E229=1,E229="1 à 4"),"true","false"))</f>
        <v>false</v>
      </c>
      <c r="P229" s="326" t="str">
        <f>IF(ISBLANK(E229),"-",IF(E229=1,"false",IF(OR(E229="0 à 1",E229="0 ou 1"),"false","true")))</f>
        <v>true</v>
      </c>
      <c r="Q229" s="325" t="s">
        <v>345</v>
      </c>
      <c r="R229" s="339" t="s">
        <v>346</v>
      </c>
      <c r="S229" s="340" t="str">
        <f>F229</f>
        <v>Nomenclature :  SOINS</v>
      </c>
      <c r="T229" s="337" t="s">
        <v>544</v>
      </c>
    </row>
    <row r="230" spans="1:20" s="42" customFormat="1" ht="18.75" x14ac:dyDescent="0.25">
      <c r="A230" s="33"/>
      <c r="B230" s="249"/>
      <c r="C230" s="250"/>
      <c r="D230" s="128" t="s">
        <v>197</v>
      </c>
      <c r="E230" s="251" t="s">
        <v>22</v>
      </c>
      <c r="F230" s="252" t="s">
        <v>17</v>
      </c>
      <c r="G230" s="95" t="s">
        <v>370</v>
      </c>
      <c r="H230" s="326"/>
      <c r="I230" s="326"/>
      <c r="J230" s="326"/>
      <c r="K230" s="326"/>
      <c r="L230" s="274"/>
      <c r="M230" s="175"/>
      <c r="N230" s="326"/>
      <c r="O230" s="326"/>
      <c r="P230" s="326"/>
      <c r="Q230" s="326"/>
      <c r="R230" s="326"/>
      <c r="S230" s="326"/>
      <c r="T230" s="338"/>
    </row>
    <row r="231" spans="1:20" s="42" customFormat="1" ht="18.75" x14ac:dyDescent="0.25">
      <c r="A231" s="33"/>
      <c r="B231" s="36"/>
      <c r="C231" s="31" t="s">
        <v>198</v>
      </c>
      <c r="D231" s="128"/>
      <c r="E231" s="133" t="s">
        <v>22</v>
      </c>
      <c r="F231" s="135"/>
      <c r="G231" s="94" t="s">
        <v>350</v>
      </c>
      <c r="H231" s="157" t="s">
        <v>351</v>
      </c>
      <c r="I231" s="157" t="s">
        <v>92</v>
      </c>
      <c r="J231" s="157" t="s">
        <v>370</v>
      </c>
      <c r="K231" s="44" t="s">
        <v>370</v>
      </c>
      <c r="L231" s="274">
        <v>162</v>
      </c>
      <c r="M231" s="94"/>
      <c r="N231" s="4" t="str">
        <f>C231</f>
        <v>Adaptation conditions matérielles</v>
      </c>
      <c r="O231" s="44" t="s">
        <v>345</v>
      </c>
      <c r="P231" s="44" t="s">
        <v>345</v>
      </c>
      <c r="Q231" s="44" t="s">
        <v>344</v>
      </c>
      <c r="R231" s="73" t="s">
        <v>346</v>
      </c>
      <c r="S231" s="73"/>
      <c r="T231" s="164"/>
    </row>
    <row r="232" spans="1:20" s="42" customFormat="1" ht="18.75" x14ac:dyDescent="0.25">
      <c r="A232" s="33"/>
      <c r="B232" s="36"/>
      <c r="C232" s="31"/>
      <c r="D232" s="128" t="s">
        <v>198</v>
      </c>
      <c r="E232" s="133" t="s">
        <v>347</v>
      </c>
      <c r="F232" s="135" t="s">
        <v>457</v>
      </c>
      <c r="G232" s="175" t="s">
        <v>350</v>
      </c>
      <c r="H232" s="157" t="s">
        <v>351</v>
      </c>
      <c r="I232" s="157" t="s">
        <v>56</v>
      </c>
      <c r="J232" s="157" t="s">
        <v>370</v>
      </c>
      <c r="K232" s="157" t="s">
        <v>370</v>
      </c>
      <c r="L232" s="274">
        <v>163</v>
      </c>
      <c r="M232" s="175"/>
      <c r="N232" s="68" t="str">
        <f>D232</f>
        <v>Adaptation conditions matérielles</v>
      </c>
      <c r="O232" s="68" t="str">
        <f>IF(ISBLANK(E232),"-",IF(OR(E232=1,E232="1 à 4"),"true","false"))</f>
        <v>false</v>
      </c>
      <c r="P232" s="278" t="str">
        <f>IF(ISBLANK(E232),"-",IF(E232=1,"false",IF(OR(E232="0 à 1",E232="0 ou 1"),"false","true")))</f>
        <v>true</v>
      </c>
      <c r="Q232" s="157" t="s">
        <v>345</v>
      </c>
      <c r="R232" s="183" t="s">
        <v>346</v>
      </c>
      <c r="S232" s="273" t="str">
        <f>F232</f>
        <v>Nomenclature :  ADAPT_COND_MAT</v>
      </c>
      <c r="T232" s="302" t="s">
        <v>545</v>
      </c>
    </row>
    <row r="233" spans="1:20" s="42" customFormat="1" ht="18.75" x14ac:dyDescent="0.25">
      <c r="A233" s="33"/>
      <c r="B233" s="249"/>
      <c r="C233" s="250"/>
      <c r="D233" s="128" t="s">
        <v>199</v>
      </c>
      <c r="E233" s="251" t="s">
        <v>22</v>
      </c>
      <c r="F233" s="252" t="s">
        <v>17</v>
      </c>
      <c r="G233" s="175" t="s">
        <v>370</v>
      </c>
      <c r="H233" s="235"/>
      <c r="I233" s="235"/>
      <c r="J233" s="235"/>
      <c r="K233" s="235"/>
      <c r="L233" s="274"/>
      <c r="M233" s="175"/>
      <c r="N233" s="235"/>
      <c r="O233" s="235"/>
      <c r="P233" s="235"/>
      <c r="Q233" s="235"/>
      <c r="R233" s="235"/>
      <c r="S233" s="235"/>
      <c r="T233" s="236"/>
    </row>
    <row r="234" spans="1:20" s="42" customFormat="1" ht="18.75" x14ac:dyDescent="0.25">
      <c r="A234" s="33"/>
      <c r="B234" s="36"/>
      <c r="C234" s="31" t="s">
        <v>200</v>
      </c>
      <c r="D234" s="128"/>
      <c r="E234" s="133" t="s">
        <v>22</v>
      </c>
      <c r="F234" s="135"/>
      <c r="G234" s="94" t="s">
        <v>350</v>
      </c>
      <c r="H234" s="44" t="s">
        <v>351</v>
      </c>
      <c r="I234" s="44" t="s">
        <v>92</v>
      </c>
      <c r="J234" s="157" t="s">
        <v>370</v>
      </c>
      <c r="K234" s="44" t="s">
        <v>370</v>
      </c>
      <c r="L234" s="274">
        <v>164</v>
      </c>
      <c r="M234" s="94"/>
      <c r="N234" s="4" t="str">
        <f>C234</f>
        <v>Aide humaine aux élèves handicapés</v>
      </c>
      <c r="O234" s="44" t="s">
        <v>345</v>
      </c>
      <c r="P234" s="44" t="s">
        <v>345</v>
      </c>
      <c r="Q234" s="44" t="s">
        <v>344</v>
      </c>
      <c r="R234" s="73" t="s">
        <v>346</v>
      </c>
      <c r="S234" s="73"/>
      <c r="T234" s="164"/>
    </row>
    <row r="235" spans="1:20" ht="18.75" x14ac:dyDescent="0.25">
      <c r="A235" s="33"/>
      <c r="B235" s="36"/>
      <c r="C235" s="31"/>
      <c r="D235" s="128" t="s">
        <v>200</v>
      </c>
      <c r="E235" s="133" t="s">
        <v>22</v>
      </c>
      <c r="F235" s="135" t="s">
        <v>20</v>
      </c>
      <c r="G235" s="94" t="s">
        <v>350</v>
      </c>
      <c r="H235" s="44" t="s">
        <v>351</v>
      </c>
      <c r="I235" s="44" t="s">
        <v>148</v>
      </c>
      <c r="J235" s="44" t="s">
        <v>370</v>
      </c>
      <c r="K235" s="44" t="s">
        <v>370</v>
      </c>
      <c r="L235" s="274">
        <v>165</v>
      </c>
      <c r="M235" s="94"/>
      <c r="N235" s="4" t="str">
        <f>D235</f>
        <v>Aide humaine aux élèves handicapés</v>
      </c>
      <c r="O235" s="4" t="str">
        <f>IF(ISBLANK(E235),"-",IF(OR(E235=1,E235="1 à 4"),"true","false"))</f>
        <v>false</v>
      </c>
      <c r="P235" s="4" t="str">
        <f>IF(ISBLANK(E235),"-",IF(E235=1,"false",IF(OR(E235="0 à 1",E235="0 ou 1"),"false","true")))</f>
        <v>false</v>
      </c>
      <c r="Q235" s="44" t="s">
        <v>345</v>
      </c>
      <c r="R235" s="73" t="s">
        <v>346</v>
      </c>
      <c r="S235" s="4"/>
      <c r="T235" s="10"/>
    </row>
    <row r="236" spans="1:20" ht="18.75" x14ac:dyDescent="0.25">
      <c r="A236" s="33"/>
      <c r="B236" s="36"/>
      <c r="C236" s="31"/>
      <c r="D236" s="128" t="s">
        <v>201</v>
      </c>
      <c r="E236" s="133" t="s">
        <v>22</v>
      </c>
      <c r="F236" s="135" t="s">
        <v>17</v>
      </c>
      <c r="G236" s="94" t="s">
        <v>350</v>
      </c>
      <c r="H236" s="44" t="s">
        <v>351</v>
      </c>
      <c r="I236" s="4" t="s">
        <v>18</v>
      </c>
      <c r="J236" s="44" t="s">
        <v>370</v>
      </c>
      <c r="K236" s="44" t="s">
        <v>370</v>
      </c>
      <c r="L236" s="274">
        <v>166</v>
      </c>
      <c r="M236" s="94"/>
      <c r="N236" s="4" t="str">
        <f>D236</f>
        <v>Aide humaine - Précisions</v>
      </c>
      <c r="O236" s="4" t="str">
        <f>IF(ISBLANK(E236),"-",IF(OR(E236=1,E236="1 à 4"),"true","false"))</f>
        <v>false</v>
      </c>
      <c r="P236" s="4" t="str">
        <f>IF(ISBLANK(E236),"-",IF(E236=1,"false",IF(OR(E236="0 à 1",E236="0 ou 1"),"false","true")))</f>
        <v>false</v>
      </c>
      <c r="Q236" s="44" t="s">
        <v>345</v>
      </c>
      <c r="R236" s="288">
        <v>4096</v>
      </c>
      <c r="S236" s="4"/>
      <c r="T236" s="10"/>
    </row>
    <row r="237" spans="1:20" ht="18.75" x14ac:dyDescent="0.25">
      <c r="A237" s="33"/>
      <c r="B237" s="36"/>
      <c r="C237" s="31" t="s">
        <v>202</v>
      </c>
      <c r="D237" s="128"/>
      <c r="E237" s="133" t="s">
        <v>22</v>
      </c>
      <c r="F237" s="135"/>
      <c r="G237" s="94" t="s">
        <v>350</v>
      </c>
      <c r="H237" s="44" t="s">
        <v>351</v>
      </c>
      <c r="I237" s="44" t="s">
        <v>92</v>
      </c>
      <c r="J237" s="44" t="s">
        <v>370</v>
      </c>
      <c r="K237" s="44" t="s">
        <v>370</v>
      </c>
      <c r="L237" s="274">
        <v>167</v>
      </c>
      <c r="M237" s="94"/>
      <c r="N237" s="4" t="str">
        <f>C237</f>
        <v>Emploi du temps</v>
      </c>
      <c r="O237" s="44" t="s">
        <v>345</v>
      </c>
      <c r="P237" s="44" t="s">
        <v>345</v>
      </c>
      <c r="Q237" s="44" t="s">
        <v>344</v>
      </c>
      <c r="R237" s="73" t="s">
        <v>346</v>
      </c>
      <c r="S237" s="73"/>
      <c r="T237" s="10"/>
    </row>
    <row r="238" spans="1:20" s="42" customFormat="1" ht="18.75" x14ac:dyDescent="0.25">
      <c r="A238" s="33"/>
      <c r="B238" s="36"/>
      <c r="C238" s="31"/>
      <c r="D238" s="128" t="s">
        <v>501</v>
      </c>
      <c r="E238" s="133" t="s">
        <v>22</v>
      </c>
      <c r="F238" s="135" t="s">
        <v>17</v>
      </c>
      <c r="G238" s="175" t="s">
        <v>350</v>
      </c>
      <c r="H238" s="157" t="s">
        <v>351</v>
      </c>
      <c r="I238" s="152" t="s">
        <v>18</v>
      </c>
      <c r="J238" s="157" t="s">
        <v>370</v>
      </c>
      <c r="K238" s="152" t="s">
        <v>370</v>
      </c>
      <c r="L238" s="274">
        <v>168</v>
      </c>
      <c r="M238" s="175"/>
      <c r="N238" s="68" t="str">
        <f>D238</f>
        <v>Lundi - Matinée</v>
      </c>
      <c r="O238" s="68" t="str">
        <f>IF(ISBLANK(E238),"-",IF(OR(E238=1,E238="1 à 4"),"true","false"))</f>
        <v>false</v>
      </c>
      <c r="P238" s="68" t="str">
        <f>IF(ISBLANK(E238),"-",IF(E238=1,"false",IF(OR(E238="0 à 1",E238="0 ou 1"),"false","true")))</f>
        <v>false</v>
      </c>
      <c r="Q238" s="157" t="s">
        <v>345</v>
      </c>
      <c r="R238" s="183">
        <v>256</v>
      </c>
      <c r="S238" s="157"/>
      <c r="T238" s="164"/>
    </row>
    <row r="239" spans="1:20" s="42" customFormat="1" ht="18.75" x14ac:dyDescent="0.25">
      <c r="A239" s="33"/>
      <c r="B239" s="249"/>
      <c r="C239" s="250"/>
      <c r="D239" s="128" t="s">
        <v>203</v>
      </c>
      <c r="E239" s="251" t="s">
        <v>22</v>
      </c>
      <c r="F239" s="252" t="s">
        <v>17</v>
      </c>
      <c r="G239" s="175" t="s">
        <v>350</v>
      </c>
      <c r="H239" s="234" t="s">
        <v>351</v>
      </c>
      <c r="I239" s="152" t="s">
        <v>18</v>
      </c>
      <c r="J239" s="234" t="s">
        <v>370</v>
      </c>
      <c r="K239" s="152" t="s">
        <v>370</v>
      </c>
      <c r="L239" s="274">
        <v>169</v>
      </c>
      <c r="M239" s="175"/>
      <c r="N239" s="235" t="str">
        <f t="shared" ref="N239:N265" si="47">D239</f>
        <v>Lundi - Midi</v>
      </c>
      <c r="O239" s="235" t="str">
        <f t="shared" ref="O239:O265" si="48">IF(ISBLANK(E239),"-",IF(OR(E239=1,E239="1 à 4"),"true","false"))</f>
        <v>false</v>
      </c>
      <c r="P239" s="235" t="str">
        <f t="shared" ref="P239:P265" si="49">IF(ISBLANK(E239),"-",IF(E239=1,"false",IF(OR(E239="0 à 1",E239="0 ou 1"),"false","true")))</f>
        <v>false</v>
      </c>
      <c r="Q239" s="234" t="s">
        <v>345</v>
      </c>
      <c r="R239" s="237">
        <v>256</v>
      </c>
      <c r="S239" s="235"/>
      <c r="T239" s="236"/>
    </row>
    <row r="240" spans="1:20" s="42" customFormat="1" ht="18.75" x14ac:dyDescent="0.25">
      <c r="A240" s="33"/>
      <c r="B240" s="249"/>
      <c r="C240" s="250"/>
      <c r="D240" s="128" t="s">
        <v>204</v>
      </c>
      <c r="E240" s="251" t="s">
        <v>22</v>
      </c>
      <c r="F240" s="252" t="s">
        <v>17</v>
      </c>
      <c r="G240" s="175" t="s">
        <v>350</v>
      </c>
      <c r="H240" s="234" t="s">
        <v>351</v>
      </c>
      <c r="I240" s="152" t="s">
        <v>18</v>
      </c>
      <c r="J240" s="234" t="s">
        <v>370</v>
      </c>
      <c r="K240" s="152" t="s">
        <v>370</v>
      </c>
      <c r="L240" s="274">
        <v>170</v>
      </c>
      <c r="M240" s="175"/>
      <c r="N240" s="235" t="str">
        <f t="shared" si="47"/>
        <v>Lundi - Après-midi</v>
      </c>
      <c r="O240" s="235" t="str">
        <f t="shared" si="48"/>
        <v>false</v>
      </c>
      <c r="P240" s="235" t="str">
        <f t="shared" si="49"/>
        <v>false</v>
      </c>
      <c r="Q240" s="234" t="s">
        <v>345</v>
      </c>
      <c r="R240" s="237">
        <v>256</v>
      </c>
      <c r="S240" s="235"/>
      <c r="T240" s="236"/>
    </row>
    <row r="241" spans="1:20" s="42" customFormat="1" ht="18.75" x14ac:dyDescent="0.25">
      <c r="A241" s="33"/>
      <c r="B241" s="249"/>
      <c r="C241" s="250"/>
      <c r="D241" s="128" t="s">
        <v>205</v>
      </c>
      <c r="E241" s="251" t="s">
        <v>22</v>
      </c>
      <c r="F241" s="252" t="s">
        <v>17</v>
      </c>
      <c r="G241" s="175" t="s">
        <v>350</v>
      </c>
      <c r="H241" s="234" t="s">
        <v>351</v>
      </c>
      <c r="I241" s="152" t="s">
        <v>18</v>
      </c>
      <c r="J241" s="234" t="s">
        <v>370</v>
      </c>
      <c r="K241" s="152" t="s">
        <v>370</v>
      </c>
      <c r="L241" s="274">
        <v>171</v>
      </c>
      <c r="M241" s="175"/>
      <c r="N241" s="235" t="str">
        <f t="shared" si="47"/>
        <v>Lundi - Soirée/nuit</v>
      </c>
      <c r="O241" s="235" t="str">
        <f t="shared" si="48"/>
        <v>false</v>
      </c>
      <c r="P241" s="235" t="str">
        <f t="shared" si="49"/>
        <v>false</v>
      </c>
      <c r="Q241" s="234" t="s">
        <v>345</v>
      </c>
      <c r="R241" s="237">
        <v>256</v>
      </c>
      <c r="S241" s="235"/>
      <c r="T241" s="236"/>
    </row>
    <row r="242" spans="1:20" s="42" customFormat="1" ht="18.75" x14ac:dyDescent="0.25">
      <c r="A242" s="33"/>
      <c r="B242" s="249"/>
      <c r="C242" s="250"/>
      <c r="D242" s="128" t="s">
        <v>206</v>
      </c>
      <c r="E242" s="251" t="s">
        <v>22</v>
      </c>
      <c r="F242" s="252" t="s">
        <v>17</v>
      </c>
      <c r="G242" s="175" t="s">
        <v>350</v>
      </c>
      <c r="H242" s="234" t="s">
        <v>351</v>
      </c>
      <c r="I242" s="152" t="s">
        <v>18</v>
      </c>
      <c r="J242" s="234" t="s">
        <v>370</v>
      </c>
      <c r="K242" s="152" t="s">
        <v>370</v>
      </c>
      <c r="L242" s="274">
        <v>172</v>
      </c>
      <c r="M242" s="175"/>
      <c r="N242" s="235" t="str">
        <f t="shared" si="47"/>
        <v>Mardi - Matinée</v>
      </c>
      <c r="O242" s="235" t="str">
        <f t="shared" si="48"/>
        <v>false</v>
      </c>
      <c r="P242" s="235" t="str">
        <f t="shared" si="49"/>
        <v>false</v>
      </c>
      <c r="Q242" s="234" t="s">
        <v>345</v>
      </c>
      <c r="R242" s="237">
        <v>256</v>
      </c>
      <c r="S242" s="235"/>
      <c r="T242" s="236"/>
    </row>
    <row r="243" spans="1:20" s="42" customFormat="1" ht="18.75" x14ac:dyDescent="0.25">
      <c r="A243" s="33"/>
      <c r="B243" s="249"/>
      <c r="C243" s="250"/>
      <c r="D243" s="128" t="s">
        <v>207</v>
      </c>
      <c r="E243" s="251" t="s">
        <v>22</v>
      </c>
      <c r="F243" s="252" t="s">
        <v>17</v>
      </c>
      <c r="G243" s="175" t="s">
        <v>350</v>
      </c>
      <c r="H243" s="234" t="s">
        <v>351</v>
      </c>
      <c r="I243" s="152" t="s">
        <v>18</v>
      </c>
      <c r="J243" s="234" t="s">
        <v>370</v>
      </c>
      <c r="K243" s="152" t="s">
        <v>370</v>
      </c>
      <c r="L243" s="274">
        <v>173</v>
      </c>
      <c r="M243" s="175"/>
      <c r="N243" s="235" t="str">
        <f t="shared" si="47"/>
        <v>Mardi - Midi</v>
      </c>
      <c r="O243" s="235" t="str">
        <f t="shared" si="48"/>
        <v>false</v>
      </c>
      <c r="P243" s="235" t="str">
        <f t="shared" si="49"/>
        <v>false</v>
      </c>
      <c r="Q243" s="234" t="s">
        <v>345</v>
      </c>
      <c r="R243" s="237">
        <v>256</v>
      </c>
      <c r="S243" s="235"/>
      <c r="T243" s="236"/>
    </row>
    <row r="244" spans="1:20" s="42" customFormat="1" ht="18.75" x14ac:dyDescent="0.25">
      <c r="A244" s="33"/>
      <c r="B244" s="249"/>
      <c r="C244" s="250"/>
      <c r="D244" s="128" t="s">
        <v>208</v>
      </c>
      <c r="E244" s="251" t="s">
        <v>22</v>
      </c>
      <c r="F244" s="252" t="s">
        <v>17</v>
      </c>
      <c r="G244" s="175" t="s">
        <v>350</v>
      </c>
      <c r="H244" s="234" t="s">
        <v>351</v>
      </c>
      <c r="I244" s="152" t="s">
        <v>18</v>
      </c>
      <c r="J244" s="234" t="s">
        <v>370</v>
      </c>
      <c r="K244" s="152" t="s">
        <v>370</v>
      </c>
      <c r="L244" s="274">
        <v>174</v>
      </c>
      <c r="M244" s="175"/>
      <c r="N244" s="235" t="str">
        <f t="shared" si="47"/>
        <v>Mardi - Après-midi</v>
      </c>
      <c r="O244" s="235" t="str">
        <f t="shared" si="48"/>
        <v>false</v>
      </c>
      <c r="P244" s="235" t="str">
        <f t="shared" si="49"/>
        <v>false</v>
      </c>
      <c r="Q244" s="234" t="s">
        <v>345</v>
      </c>
      <c r="R244" s="237">
        <v>256</v>
      </c>
      <c r="S244" s="235"/>
      <c r="T244" s="236"/>
    </row>
    <row r="245" spans="1:20" s="42" customFormat="1" ht="18.75" x14ac:dyDescent="0.25">
      <c r="A245" s="33"/>
      <c r="B245" s="249"/>
      <c r="C245" s="250"/>
      <c r="D245" s="128" t="s">
        <v>209</v>
      </c>
      <c r="E245" s="251" t="s">
        <v>22</v>
      </c>
      <c r="F245" s="252" t="s">
        <v>17</v>
      </c>
      <c r="G245" s="175" t="s">
        <v>350</v>
      </c>
      <c r="H245" s="234" t="s">
        <v>351</v>
      </c>
      <c r="I245" s="152" t="s">
        <v>18</v>
      </c>
      <c r="J245" s="234" t="s">
        <v>370</v>
      </c>
      <c r="K245" s="152" t="s">
        <v>370</v>
      </c>
      <c r="L245" s="274">
        <v>175</v>
      </c>
      <c r="M245" s="175"/>
      <c r="N245" s="235" t="str">
        <f t="shared" si="47"/>
        <v>Mardi - Soirée/nuit</v>
      </c>
      <c r="O245" s="235" t="str">
        <f t="shared" si="48"/>
        <v>false</v>
      </c>
      <c r="P245" s="235" t="str">
        <f t="shared" si="49"/>
        <v>false</v>
      </c>
      <c r="Q245" s="234" t="s">
        <v>345</v>
      </c>
      <c r="R245" s="237">
        <v>256</v>
      </c>
      <c r="S245" s="235"/>
      <c r="T245" s="236"/>
    </row>
    <row r="246" spans="1:20" s="42" customFormat="1" ht="18.75" x14ac:dyDescent="0.25">
      <c r="A246" s="33"/>
      <c r="B246" s="249"/>
      <c r="C246" s="250"/>
      <c r="D246" s="128" t="s">
        <v>210</v>
      </c>
      <c r="E246" s="251" t="s">
        <v>22</v>
      </c>
      <c r="F246" s="252" t="s">
        <v>17</v>
      </c>
      <c r="G246" s="175" t="s">
        <v>350</v>
      </c>
      <c r="H246" s="234" t="s">
        <v>351</v>
      </c>
      <c r="I246" s="152" t="s">
        <v>18</v>
      </c>
      <c r="J246" s="234" t="s">
        <v>370</v>
      </c>
      <c r="K246" s="152" t="s">
        <v>370</v>
      </c>
      <c r="L246" s="274">
        <v>176</v>
      </c>
      <c r="M246" s="175"/>
      <c r="N246" s="235" t="str">
        <f t="shared" si="47"/>
        <v>Mercredi - Matinée</v>
      </c>
      <c r="O246" s="235" t="str">
        <f t="shared" si="48"/>
        <v>false</v>
      </c>
      <c r="P246" s="235" t="str">
        <f t="shared" si="49"/>
        <v>false</v>
      </c>
      <c r="Q246" s="234" t="s">
        <v>345</v>
      </c>
      <c r="R246" s="237">
        <v>256</v>
      </c>
      <c r="S246" s="235"/>
      <c r="T246" s="236"/>
    </row>
    <row r="247" spans="1:20" s="42" customFormat="1" ht="18.75" x14ac:dyDescent="0.25">
      <c r="A247" s="33"/>
      <c r="B247" s="249"/>
      <c r="C247" s="250"/>
      <c r="D247" s="128" t="s">
        <v>211</v>
      </c>
      <c r="E247" s="251" t="s">
        <v>22</v>
      </c>
      <c r="F247" s="252" t="s">
        <v>17</v>
      </c>
      <c r="G247" s="175" t="s">
        <v>350</v>
      </c>
      <c r="H247" s="234" t="s">
        <v>351</v>
      </c>
      <c r="I247" s="152" t="s">
        <v>18</v>
      </c>
      <c r="J247" s="234" t="s">
        <v>370</v>
      </c>
      <c r="K247" s="152" t="s">
        <v>370</v>
      </c>
      <c r="L247" s="274">
        <v>177</v>
      </c>
      <c r="M247" s="175"/>
      <c r="N247" s="235" t="str">
        <f t="shared" si="47"/>
        <v>Mercredi - Midi</v>
      </c>
      <c r="O247" s="235" t="str">
        <f t="shared" si="48"/>
        <v>false</v>
      </c>
      <c r="P247" s="235" t="str">
        <f t="shared" si="49"/>
        <v>false</v>
      </c>
      <c r="Q247" s="234" t="s">
        <v>345</v>
      </c>
      <c r="R247" s="237">
        <v>256</v>
      </c>
      <c r="S247" s="235"/>
      <c r="T247" s="236"/>
    </row>
    <row r="248" spans="1:20" s="42" customFormat="1" ht="18.75" x14ac:dyDescent="0.25">
      <c r="A248" s="33"/>
      <c r="B248" s="249"/>
      <c r="C248" s="250"/>
      <c r="D248" s="128" t="s">
        <v>212</v>
      </c>
      <c r="E248" s="251" t="s">
        <v>22</v>
      </c>
      <c r="F248" s="252" t="s">
        <v>17</v>
      </c>
      <c r="G248" s="175" t="s">
        <v>350</v>
      </c>
      <c r="H248" s="234" t="s">
        <v>351</v>
      </c>
      <c r="I248" s="152" t="s">
        <v>18</v>
      </c>
      <c r="J248" s="234" t="s">
        <v>370</v>
      </c>
      <c r="K248" s="152" t="s">
        <v>370</v>
      </c>
      <c r="L248" s="274">
        <v>178</v>
      </c>
      <c r="M248" s="175"/>
      <c r="N248" s="235" t="str">
        <f t="shared" si="47"/>
        <v>Mercredi - Après-midi</v>
      </c>
      <c r="O248" s="235" t="str">
        <f t="shared" si="48"/>
        <v>false</v>
      </c>
      <c r="P248" s="235" t="str">
        <f t="shared" si="49"/>
        <v>false</v>
      </c>
      <c r="Q248" s="234" t="s">
        <v>345</v>
      </c>
      <c r="R248" s="237">
        <v>256</v>
      </c>
      <c r="S248" s="235"/>
      <c r="T248" s="236"/>
    </row>
    <row r="249" spans="1:20" s="42" customFormat="1" ht="18.75" x14ac:dyDescent="0.25">
      <c r="A249" s="33"/>
      <c r="B249" s="249"/>
      <c r="C249" s="250"/>
      <c r="D249" s="128" t="s">
        <v>213</v>
      </c>
      <c r="E249" s="251" t="s">
        <v>22</v>
      </c>
      <c r="F249" s="252" t="s">
        <v>17</v>
      </c>
      <c r="G249" s="175" t="s">
        <v>350</v>
      </c>
      <c r="H249" s="234" t="s">
        <v>351</v>
      </c>
      <c r="I249" s="152" t="s">
        <v>18</v>
      </c>
      <c r="J249" s="234" t="s">
        <v>370</v>
      </c>
      <c r="K249" s="152" t="s">
        <v>370</v>
      </c>
      <c r="L249" s="274">
        <v>179</v>
      </c>
      <c r="M249" s="175"/>
      <c r="N249" s="235" t="str">
        <f t="shared" si="47"/>
        <v>Mercredi - Soirée/nuit</v>
      </c>
      <c r="O249" s="235" t="str">
        <f t="shared" si="48"/>
        <v>false</v>
      </c>
      <c r="P249" s="235" t="str">
        <f t="shared" si="49"/>
        <v>false</v>
      </c>
      <c r="Q249" s="234" t="s">
        <v>345</v>
      </c>
      <c r="R249" s="237">
        <v>256</v>
      </c>
      <c r="S249" s="235"/>
      <c r="T249" s="236"/>
    </row>
    <row r="250" spans="1:20" s="42" customFormat="1" ht="18.75" x14ac:dyDescent="0.25">
      <c r="A250" s="33"/>
      <c r="B250" s="249"/>
      <c r="C250" s="250"/>
      <c r="D250" s="128" t="s">
        <v>214</v>
      </c>
      <c r="E250" s="251" t="s">
        <v>22</v>
      </c>
      <c r="F250" s="252" t="s">
        <v>17</v>
      </c>
      <c r="G250" s="175" t="s">
        <v>350</v>
      </c>
      <c r="H250" s="234" t="s">
        <v>351</v>
      </c>
      <c r="I250" s="152" t="s">
        <v>18</v>
      </c>
      <c r="J250" s="234" t="s">
        <v>370</v>
      </c>
      <c r="K250" s="152" t="s">
        <v>370</v>
      </c>
      <c r="L250" s="274">
        <v>180</v>
      </c>
      <c r="M250" s="175"/>
      <c r="N250" s="235" t="str">
        <f t="shared" si="47"/>
        <v>Jeudi - Matinée</v>
      </c>
      <c r="O250" s="235" t="str">
        <f t="shared" si="48"/>
        <v>false</v>
      </c>
      <c r="P250" s="235" t="str">
        <f t="shared" si="49"/>
        <v>false</v>
      </c>
      <c r="Q250" s="234" t="s">
        <v>345</v>
      </c>
      <c r="R250" s="237">
        <v>256</v>
      </c>
      <c r="S250" s="235"/>
      <c r="T250" s="236"/>
    </row>
    <row r="251" spans="1:20" s="42" customFormat="1" ht="18.75" x14ac:dyDescent="0.25">
      <c r="A251" s="33"/>
      <c r="B251" s="249"/>
      <c r="C251" s="250"/>
      <c r="D251" s="128" t="s">
        <v>215</v>
      </c>
      <c r="E251" s="251" t="s">
        <v>22</v>
      </c>
      <c r="F251" s="252" t="s">
        <v>17</v>
      </c>
      <c r="G251" s="175" t="s">
        <v>350</v>
      </c>
      <c r="H251" s="234" t="s">
        <v>351</v>
      </c>
      <c r="I251" s="152" t="s">
        <v>18</v>
      </c>
      <c r="J251" s="234" t="s">
        <v>370</v>
      </c>
      <c r="K251" s="152" t="s">
        <v>370</v>
      </c>
      <c r="L251" s="274">
        <v>181</v>
      </c>
      <c r="M251" s="175"/>
      <c r="N251" s="235" t="str">
        <f t="shared" si="47"/>
        <v>Jeudi - Midi</v>
      </c>
      <c r="O251" s="235" t="str">
        <f t="shared" si="48"/>
        <v>false</v>
      </c>
      <c r="P251" s="235" t="str">
        <f t="shared" si="49"/>
        <v>false</v>
      </c>
      <c r="Q251" s="234" t="s">
        <v>345</v>
      </c>
      <c r="R251" s="237">
        <v>256</v>
      </c>
      <c r="S251" s="235"/>
      <c r="T251" s="236"/>
    </row>
    <row r="252" spans="1:20" s="42" customFormat="1" ht="18.75" x14ac:dyDescent="0.25">
      <c r="A252" s="33"/>
      <c r="B252" s="249"/>
      <c r="C252" s="250"/>
      <c r="D252" s="128" t="s">
        <v>216</v>
      </c>
      <c r="E252" s="251" t="s">
        <v>22</v>
      </c>
      <c r="F252" s="252" t="s">
        <v>17</v>
      </c>
      <c r="G252" s="175" t="s">
        <v>350</v>
      </c>
      <c r="H252" s="234" t="s">
        <v>351</v>
      </c>
      <c r="I252" s="152" t="s">
        <v>18</v>
      </c>
      <c r="J252" s="234" t="s">
        <v>370</v>
      </c>
      <c r="K252" s="152" t="s">
        <v>370</v>
      </c>
      <c r="L252" s="274">
        <v>182</v>
      </c>
      <c r="M252" s="175"/>
      <c r="N252" s="235" t="str">
        <f t="shared" si="47"/>
        <v>Jeudi - Après-midi</v>
      </c>
      <c r="O252" s="235" t="str">
        <f t="shared" si="48"/>
        <v>false</v>
      </c>
      <c r="P252" s="235" t="str">
        <f t="shared" si="49"/>
        <v>false</v>
      </c>
      <c r="Q252" s="234" t="s">
        <v>345</v>
      </c>
      <c r="R252" s="237">
        <v>256</v>
      </c>
      <c r="S252" s="235"/>
      <c r="T252" s="236"/>
    </row>
    <row r="253" spans="1:20" s="42" customFormat="1" ht="18.75" x14ac:dyDescent="0.25">
      <c r="A253" s="33"/>
      <c r="B253" s="249"/>
      <c r="C253" s="250"/>
      <c r="D253" s="128" t="s">
        <v>217</v>
      </c>
      <c r="E253" s="251" t="s">
        <v>22</v>
      </c>
      <c r="F253" s="252" t="s">
        <v>17</v>
      </c>
      <c r="G253" s="175" t="s">
        <v>350</v>
      </c>
      <c r="H253" s="234" t="s">
        <v>351</v>
      </c>
      <c r="I253" s="152" t="s">
        <v>18</v>
      </c>
      <c r="J253" s="234" t="s">
        <v>370</v>
      </c>
      <c r="K253" s="152" t="s">
        <v>370</v>
      </c>
      <c r="L253" s="274">
        <v>183</v>
      </c>
      <c r="M253" s="175"/>
      <c r="N253" s="235" t="str">
        <f t="shared" si="47"/>
        <v>Jeudi - Soirée/nuit</v>
      </c>
      <c r="O253" s="235" t="str">
        <f t="shared" si="48"/>
        <v>false</v>
      </c>
      <c r="P253" s="235" t="str">
        <f t="shared" si="49"/>
        <v>false</v>
      </c>
      <c r="Q253" s="234" t="s">
        <v>345</v>
      </c>
      <c r="R253" s="237">
        <v>256</v>
      </c>
      <c r="S253" s="235"/>
      <c r="T253" s="236"/>
    </row>
    <row r="254" spans="1:20" s="42" customFormat="1" ht="18.75" x14ac:dyDescent="0.25">
      <c r="A254" s="33"/>
      <c r="B254" s="249"/>
      <c r="C254" s="250"/>
      <c r="D254" s="128" t="s">
        <v>218</v>
      </c>
      <c r="E254" s="251" t="s">
        <v>22</v>
      </c>
      <c r="F254" s="252" t="s">
        <v>17</v>
      </c>
      <c r="G254" s="175" t="s">
        <v>350</v>
      </c>
      <c r="H254" s="234" t="s">
        <v>351</v>
      </c>
      <c r="I254" s="152" t="s">
        <v>18</v>
      </c>
      <c r="J254" s="234" t="s">
        <v>370</v>
      </c>
      <c r="K254" s="152" t="s">
        <v>370</v>
      </c>
      <c r="L254" s="274">
        <v>184</v>
      </c>
      <c r="M254" s="175"/>
      <c r="N254" s="235" t="str">
        <f t="shared" si="47"/>
        <v>Vendredi - Matinée</v>
      </c>
      <c r="O254" s="235" t="str">
        <f t="shared" si="48"/>
        <v>false</v>
      </c>
      <c r="P254" s="235" t="str">
        <f t="shared" si="49"/>
        <v>false</v>
      </c>
      <c r="Q254" s="234" t="s">
        <v>345</v>
      </c>
      <c r="R254" s="237">
        <v>256</v>
      </c>
      <c r="S254" s="235"/>
      <c r="T254" s="236"/>
    </row>
    <row r="255" spans="1:20" s="42" customFormat="1" ht="18.75" x14ac:dyDescent="0.25">
      <c r="A255" s="33"/>
      <c r="B255" s="249"/>
      <c r="C255" s="250"/>
      <c r="D255" s="128" t="s">
        <v>219</v>
      </c>
      <c r="E255" s="251" t="s">
        <v>22</v>
      </c>
      <c r="F255" s="252" t="s">
        <v>17</v>
      </c>
      <c r="G255" s="175" t="s">
        <v>350</v>
      </c>
      <c r="H255" s="234" t="s">
        <v>351</v>
      </c>
      <c r="I255" s="152" t="s">
        <v>18</v>
      </c>
      <c r="J255" s="234" t="s">
        <v>370</v>
      </c>
      <c r="K255" s="152" t="s">
        <v>370</v>
      </c>
      <c r="L255" s="274">
        <v>185</v>
      </c>
      <c r="M255" s="175"/>
      <c r="N255" s="235" t="str">
        <f t="shared" si="47"/>
        <v>Vendredi - Midi</v>
      </c>
      <c r="O255" s="235" t="str">
        <f t="shared" si="48"/>
        <v>false</v>
      </c>
      <c r="P255" s="235" t="str">
        <f t="shared" si="49"/>
        <v>false</v>
      </c>
      <c r="Q255" s="234" t="s">
        <v>345</v>
      </c>
      <c r="R255" s="237">
        <v>256</v>
      </c>
      <c r="S255" s="235"/>
      <c r="T255" s="236"/>
    </row>
    <row r="256" spans="1:20" s="42" customFormat="1" ht="18.75" x14ac:dyDescent="0.25">
      <c r="A256" s="33"/>
      <c r="B256" s="249"/>
      <c r="C256" s="250"/>
      <c r="D256" s="128" t="s">
        <v>220</v>
      </c>
      <c r="E256" s="251" t="s">
        <v>22</v>
      </c>
      <c r="F256" s="252" t="s">
        <v>17</v>
      </c>
      <c r="G256" s="175" t="s">
        <v>350</v>
      </c>
      <c r="H256" s="234" t="s">
        <v>351</v>
      </c>
      <c r="I256" s="152" t="s">
        <v>18</v>
      </c>
      <c r="J256" s="234" t="s">
        <v>370</v>
      </c>
      <c r="K256" s="152" t="s">
        <v>370</v>
      </c>
      <c r="L256" s="274">
        <v>186</v>
      </c>
      <c r="M256" s="175"/>
      <c r="N256" s="235" t="str">
        <f t="shared" si="47"/>
        <v>Vendredi - Après-midi</v>
      </c>
      <c r="O256" s="235" t="str">
        <f t="shared" si="48"/>
        <v>false</v>
      </c>
      <c r="P256" s="235" t="str">
        <f t="shared" si="49"/>
        <v>false</v>
      </c>
      <c r="Q256" s="234" t="s">
        <v>345</v>
      </c>
      <c r="R256" s="237">
        <v>256</v>
      </c>
      <c r="S256" s="235"/>
      <c r="T256" s="236"/>
    </row>
    <row r="257" spans="1:20" s="42" customFormat="1" ht="18.75" x14ac:dyDescent="0.25">
      <c r="A257" s="33"/>
      <c r="B257" s="249"/>
      <c r="C257" s="250"/>
      <c r="D257" s="128" t="s">
        <v>221</v>
      </c>
      <c r="E257" s="251" t="s">
        <v>22</v>
      </c>
      <c r="F257" s="252" t="s">
        <v>17</v>
      </c>
      <c r="G257" s="175" t="s">
        <v>350</v>
      </c>
      <c r="H257" s="234" t="s">
        <v>351</v>
      </c>
      <c r="I257" s="152" t="s">
        <v>18</v>
      </c>
      <c r="J257" s="234" t="s">
        <v>370</v>
      </c>
      <c r="K257" s="152" t="s">
        <v>370</v>
      </c>
      <c r="L257" s="274">
        <v>187</v>
      </c>
      <c r="M257" s="175"/>
      <c r="N257" s="235" t="str">
        <f t="shared" si="47"/>
        <v>Vendredi - Soirée/nuit</v>
      </c>
      <c r="O257" s="235" t="str">
        <f t="shared" si="48"/>
        <v>false</v>
      </c>
      <c r="P257" s="235" t="str">
        <f t="shared" si="49"/>
        <v>false</v>
      </c>
      <c r="Q257" s="234" t="s">
        <v>345</v>
      </c>
      <c r="R257" s="237">
        <v>256</v>
      </c>
      <c r="S257" s="235"/>
      <c r="T257" s="236"/>
    </row>
    <row r="258" spans="1:20" s="42" customFormat="1" ht="18.75" x14ac:dyDescent="0.25">
      <c r="A258" s="33"/>
      <c r="B258" s="249"/>
      <c r="C258" s="250"/>
      <c r="D258" s="128" t="s">
        <v>222</v>
      </c>
      <c r="E258" s="251" t="s">
        <v>22</v>
      </c>
      <c r="F258" s="252" t="s">
        <v>17</v>
      </c>
      <c r="G258" s="175" t="s">
        <v>350</v>
      </c>
      <c r="H258" s="234" t="s">
        <v>351</v>
      </c>
      <c r="I258" s="152" t="s">
        <v>18</v>
      </c>
      <c r="J258" s="234" t="s">
        <v>370</v>
      </c>
      <c r="K258" s="152" t="s">
        <v>370</v>
      </c>
      <c r="L258" s="274">
        <v>188</v>
      </c>
      <c r="M258" s="175"/>
      <c r="N258" s="235" t="str">
        <f t="shared" si="47"/>
        <v>Samedi - Matinée</v>
      </c>
      <c r="O258" s="235" t="str">
        <f t="shared" si="48"/>
        <v>false</v>
      </c>
      <c r="P258" s="235" t="str">
        <f t="shared" si="49"/>
        <v>false</v>
      </c>
      <c r="Q258" s="234" t="s">
        <v>345</v>
      </c>
      <c r="R258" s="237">
        <v>256</v>
      </c>
      <c r="S258" s="235"/>
      <c r="T258" s="236"/>
    </row>
    <row r="259" spans="1:20" s="42" customFormat="1" ht="18.75" x14ac:dyDescent="0.25">
      <c r="A259" s="33"/>
      <c r="B259" s="249"/>
      <c r="C259" s="250"/>
      <c r="D259" s="128" t="s">
        <v>223</v>
      </c>
      <c r="E259" s="251" t="s">
        <v>22</v>
      </c>
      <c r="F259" s="252" t="s">
        <v>17</v>
      </c>
      <c r="G259" s="175" t="s">
        <v>350</v>
      </c>
      <c r="H259" s="234" t="s">
        <v>351</v>
      </c>
      <c r="I259" s="152" t="s">
        <v>18</v>
      </c>
      <c r="J259" s="234" t="s">
        <v>370</v>
      </c>
      <c r="K259" s="152" t="s">
        <v>370</v>
      </c>
      <c r="L259" s="274">
        <v>189</v>
      </c>
      <c r="M259" s="175"/>
      <c r="N259" s="235" t="str">
        <f t="shared" si="47"/>
        <v>Samedi - Midi</v>
      </c>
      <c r="O259" s="235" t="str">
        <f t="shared" si="48"/>
        <v>false</v>
      </c>
      <c r="P259" s="235" t="str">
        <f t="shared" si="49"/>
        <v>false</v>
      </c>
      <c r="Q259" s="234" t="s">
        <v>345</v>
      </c>
      <c r="R259" s="237">
        <v>256</v>
      </c>
      <c r="S259" s="235"/>
      <c r="T259" s="236"/>
    </row>
    <row r="260" spans="1:20" s="42" customFormat="1" ht="18.75" x14ac:dyDescent="0.25">
      <c r="A260" s="33"/>
      <c r="B260" s="249"/>
      <c r="C260" s="250"/>
      <c r="D260" s="128" t="s">
        <v>224</v>
      </c>
      <c r="E260" s="251" t="s">
        <v>22</v>
      </c>
      <c r="F260" s="252" t="s">
        <v>17</v>
      </c>
      <c r="G260" s="175" t="s">
        <v>350</v>
      </c>
      <c r="H260" s="234" t="s">
        <v>351</v>
      </c>
      <c r="I260" s="152" t="s">
        <v>18</v>
      </c>
      <c r="J260" s="234" t="s">
        <v>370</v>
      </c>
      <c r="K260" s="152" t="s">
        <v>370</v>
      </c>
      <c r="L260" s="274">
        <v>190</v>
      </c>
      <c r="M260" s="175"/>
      <c r="N260" s="235" t="str">
        <f t="shared" si="47"/>
        <v>Samedi - Après-midi</v>
      </c>
      <c r="O260" s="235" t="str">
        <f t="shared" si="48"/>
        <v>false</v>
      </c>
      <c r="P260" s="235" t="str">
        <f t="shared" si="49"/>
        <v>false</v>
      </c>
      <c r="Q260" s="234" t="s">
        <v>345</v>
      </c>
      <c r="R260" s="237">
        <v>256</v>
      </c>
      <c r="S260" s="235"/>
      <c r="T260" s="236"/>
    </row>
    <row r="261" spans="1:20" s="42" customFormat="1" ht="18.75" x14ac:dyDescent="0.25">
      <c r="A261" s="33"/>
      <c r="B261" s="249"/>
      <c r="C261" s="250"/>
      <c r="D261" s="128" t="s">
        <v>225</v>
      </c>
      <c r="E261" s="251" t="s">
        <v>22</v>
      </c>
      <c r="F261" s="252" t="s">
        <v>17</v>
      </c>
      <c r="G261" s="175" t="s">
        <v>350</v>
      </c>
      <c r="H261" s="234" t="s">
        <v>351</v>
      </c>
      <c r="I261" s="152" t="s">
        <v>18</v>
      </c>
      <c r="J261" s="234" t="s">
        <v>370</v>
      </c>
      <c r="K261" s="152" t="s">
        <v>370</v>
      </c>
      <c r="L261" s="274">
        <v>191</v>
      </c>
      <c r="M261" s="175"/>
      <c r="N261" s="235" t="str">
        <f t="shared" si="47"/>
        <v>Samedi - Soirée/nuit</v>
      </c>
      <c r="O261" s="235" t="str">
        <f t="shared" si="48"/>
        <v>false</v>
      </c>
      <c r="P261" s="235" t="str">
        <f t="shared" si="49"/>
        <v>false</v>
      </c>
      <c r="Q261" s="234" t="s">
        <v>345</v>
      </c>
      <c r="R261" s="237">
        <v>256</v>
      </c>
      <c r="S261" s="235"/>
      <c r="T261" s="236"/>
    </row>
    <row r="262" spans="1:20" s="42" customFormat="1" ht="18.75" x14ac:dyDescent="0.25">
      <c r="A262" s="33"/>
      <c r="B262" s="249"/>
      <c r="C262" s="250"/>
      <c r="D262" s="128" t="s">
        <v>226</v>
      </c>
      <c r="E262" s="251" t="s">
        <v>22</v>
      </c>
      <c r="F262" s="252" t="s">
        <v>17</v>
      </c>
      <c r="G262" s="175" t="s">
        <v>350</v>
      </c>
      <c r="H262" s="234" t="s">
        <v>351</v>
      </c>
      <c r="I262" s="152" t="s">
        <v>18</v>
      </c>
      <c r="J262" s="234" t="s">
        <v>370</v>
      </c>
      <c r="K262" s="152" t="s">
        <v>370</v>
      </c>
      <c r="L262" s="274">
        <v>192</v>
      </c>
      <c r="M262" s="175"/>
      <c r="N262" s="235" t="str">
        <f t="shared" si="47"/>
        <v>Dimanche - Matinée</v>
      </c>
      <c r="O262" s="235" t="str">
        <f t="shared" si="48"/>
        <v>false</v>
      </c>
      <c r="P262" s="235" t="str">
        <f t="shared" si="49"/>
        <v>false</v>
      </c>
      <c r="Q262" s="234" t="s">
        <v>345</v>
      </c>
      <c r="R262" s="237">
        <v>256</v>
      </c>
      <c r="S262" s="235"/>
      <c r="T262" s="236"/>
    </row>
    <row r="263" spans="1:20" s="42" customFormat="1" ht="18.75" x14ac:dyDescent="0.25">
      <c r="A263" s="33"/>
      <c r="B263" s="249"/>
      <c r="C263" s="250"/>
      <c r="D263" s="128" t="s">
        <v>227</v>
      </c>
      <c r="E263" s="251" t="s">
        <v>22</v>
      </c>
      <c r="F263" s="252" t="s">
        <v>17</v>
      </c>
      <c r="G263" s="175" t="s">
        <v>350</v>
      </c>
      <c r="H263" s="234" t="s">
        <v>351</v>
      </c>
      <c r="I263" s="152" t="s">
        <v>18</v>
      </c>
      <c r="J263" s="234" t="s">
        <v>370</v>
      </c>
      <c r="K263" s="152" t="s">
        <v>370</v>
      </c>
      <c r="L263" s="274">
        <v>193</v>
      </c>
      <c r="M263" s="175"/>
      <c r="N263" s="235" t="str">
        <f t="shared" si="47"/>
        <v>Dimanche - Midi</v>
      </c>
      <c r="O263" s="235" t="str">
        <f t="shared" si="48"/>
        <v>false</v>
      </c>
      <c r="P263" s="235" t="str">
        <f t="shared" si="49"/>
        <v>false</v>
      </c>
      <c r="Q263" s="234" t="s">
        <v>345</v>
      </c>
      <c r="R263" s="237">
        <v>256</v>
      </c>
      <c r="S263" s="235"/>
      <c r="T263" s="236"/>
    </row>
    <row r="264" spans="1:20" s="42" customFormat="1" ht="18.75" x14ac:dyDescent="0.25">
      <c r="A264" s="33"/>
      <c r="B264" s="249"/>
      <c r="C264" s="250"/>
      <c r="D264" s="128" t="s">
        <v>228</v>
      </c>
      <c r="E264" s="251" t="s">
        <v>22</v>
      </c>
      <c r="F264" s="252" t="s">
        <v>17</v>
      </c>
      <c r="G264" s="175" t="s">
        <v>350</v>
      </c>
      <c r="H264" s="234" t="s">
        <v>351</v>
      </c>
      <c r="I264" s="152" t="s">
        <v>18</v>
      </c>
      <c r="J264" s="234" t="s">
        <v>370</v>
      </c>
      <c r="K264" s="152" t="s">
        <v>370</v>
      </c>
      <c r="L264" s="274">
        <v>194</v>
      </c>
      <c r="M264" s="175"/>
      <c r="N264" s="235" t="str">
        <f t="shared" si="47"/>
        <v>Dimanche - Après-midi</v>
      </c>
      <c r="O264" s="235" t="str">
        <f t="shared" si="48"/>
        <v>false</v>
      </c>
      <c r="P264" s="235" t="str">
        <f t="shared" si="49"/>
        <v>false</v>
      </c>
      <c r="Q264" s="234" t="s">
        <v>345</v>
      </c>
      <c r="R264" s="237">
        <v>256</v>
      </c>
      <c r="S264" s="235"/>
      <c r="T264" s="236"/>
    </row>
    <row r="265" spans="1:20" s="42" customFormat="1" ht="18.75" x14ac:dyDescent="0.25">
      <c r="A265" s="33"/>
      <c r="B265" s="249"/>
      <c r="C265" s="250"/>
      <c r="D265" s="128" t="s">
        <v>229</v>
      </c>
      <c r="E265" s="251" t="s">
        <v>22</v>
      </c>
      <c r="F265" s="252" t="s">
        <v>17</v>
      </c>
      <c r="G265" s="175" t="s">
        <v>350</v>
      </c>
      <c r="H265" s="234" t="s">
        <v>351</v>
      </c>
      <c r="I265" s="152" t="s">
        <v>18</v>
      </c>
      <c r="J265" s="234" t="s">
        <v>370</v>
      </c>
      <c r="K265" s="152" t="s">
        <v>370</v>
      </c>
      <c r="L265" s="274">
        <v>195</v>
      </c>
      <c r="M265" s="175"/>
      <c r="N265" s="235" t="str">
        <f t="shared" si="47"/>
        <v>Dimanche - Soirée/nuit</v>
      </c>
      <c r="O265" s="235" t="str">
        <f t="shared" si="48"/>
        <v>false</v>
      </c>
      <c r="P265" s="235" t="str">
        <f t="shared" si="49"/>
        <v>false</v>
      </c>
      <c r="Q265" s="234" t="s">
        <v>345</v>
      </c>
      <c r="R265" s="237">
        <v>256</v>
      </c>
      <c r="S265" s="235"/>
      <c r="T265" s="236"/>
    </row>
    <row r="266" spans="1:20" ht="18.75" x14ac:dyDescent="0.25">
      <c r="A266" s="33"/>
      <c r="B266" s="36" t="s">
        <v>230</v>
      </c>
      <c r="C266" s="31"/>
      <c r="D266" s="128"/>
      <c r="E266" s="133" t="s">
        <v>22</v>
      </c>
      <c r="F266" s="135"/>
      <c r="G266" s="94" t="s">
        <v>350</v>
      </c>
      <c r="H266" s="44" t="s">
        <v>351</v>
      </c>
      <c r="I266" s="44" t="s">
        <v>92</v>
      </c>
      <c r="J266" s="44" t="s">
        <v>370</v>
      </c>
      <c r="K266" s="43" t="s">
        <v>370</v>
      </c>
      <c r="L266" s="274">
        <v>196</v>
      </c>
      <c r="M266" s="175"/>
      <c r="N266" s="81" t="str">
        <f>B266</f>
        <v>Besoins vie scolaire ou étudiante</v>
      </c>
      <c r="O266" s="44" t="s">
        <v>345</v>
      </c>
      <c r="P266" s="44" t="s">
        <v>345</v>
      </c>
      <c r="Q266" s="44" t="s">
        <v>344</v>
      </c>
      <c r="R266" s="73" t="s">
        <v>346</v>
      </c>
      <c r="S266" s="73"/>
      <c r="T266" s="10"/>
    </row>
    <row r="267" spans="1:20" s="42" customFormat="1" ht="18.75" x14ac:dyDescent="0.25">
      <c r="A267" s="33"/>
      <c r="B267" s="36"/>
      <c r="C267" s="31" t="s">
        <v>231</v>
      </c>
      <c r="D267" s="128"/>
      <c r="E267" s="133" t="s">
        <v>22</v>
      </c>
      <c r="F267" s="135"/>
      <c r="G267" s="94" t="s">
        <v>350</v>
      </c>
      <c r="H267" s="157" t="s">
        <v>351</v>
      </c>
      <c r="I267" s="157" t="s">
        <v>92</v>
      </c>
      <c r="J267" s="157" t="s">
        <v>370</v>
      </c>
      <c r="K267" s="44" t="s">
        <v>370</v>
      </c>
      <c r="L267" s="274">
        <v>197</v>
      </c>
      <c r="M267" s="94"/>
      <c r="N267" s="4" t="str">
        <f>C267</f>
        <v>Besoins apprentissage</v>
      </c>
      <c r="O267" s="44" t="s">
        <v>345</v>
      </c>
      <c r="P267" s="44" t="s">
        <v>345</v>
      </c>
      <c r="Q267" s="44" t="s">
        <v>344</v>
      </c>
      <c r="R267" s="73" t="s">
        <v>346</v>
      </c>
      <c r="S267" s="73"/>
      <c r="T267" s="41"/>
    </row>
    <row r="268" spans="1:20" s="42" customFormat="1" ht="18.75" x14ac:dyDescent="0.25">
      <c r="A268" s="33"/>
      <c r="B268" s="36"/>
      <c r="C268" s="31"/>
      <c r="D268" s="128" t="s">
        <v>232</v>
      </c>
      <c r="E268" s="133" t="s">
        <v>347</v>
      </c>
      <c r="F268" s="135" t="s">
        <v>458</v>
      </c>
      <c r="G268" s="95" t="s">
        <v>350</v>
      </c>
      <c r="H268" s="324" t="s">
        <v>351</v>
      </c>
      <c r="I268" s="325" t="s">
        <v>56</v>
      </c>
      <c r="J268" s="324" t="s">
        <v>370</v>
      </c>
      <c r="K268" s="325" t="s">
        <v>370</v>
      </c>
      <c r="L268" s="274">
        <v>198</v>
      </c>
      <c r="M268" s="95"/>
      <c r="N268" s="326" t="str">
        <f>D268</f>
        <v>Besoin d'apprentissage</v>
      </c>
      <c r="O268" s="326" t="str">
        <f>IF(ISBLANK(E268),"-",IF(OR(E268=1,E268="1 à 4"),"true","false"))</f>
        <v>false</v>
      </c>
      <c r="P268" s="326" t="str">
        <f>IF(ISBLANK(E268),"-",IF(E268=1,"false",IF(OR(E268="0 à 1",E268="0 ou 1"),"false","true")))</f>
        <v>true</v>
      </c>
      <c r="Q268" s="325" t="s">
        <v>345</v>
      </c>
      <c r="R268" s="339" t="s">
        <v>346</v>
      </c>
      <c r="S268" s="340" t="str">
        <f>F268</f>
        <v>Nomenclature :  BES_SCOLARITE</v>
      </c>
      <c r="T268" s="337" t="s">
        <v>546</v>
      </c>
    </row>
    <row r="269" spans="1:20" s="42" customFormat="1" ht="18.75" x14ac:dyDescent="0.25">
      <c r="A269" s="33"/>
      <c r="B269" s="249"/>
      <c r="C269" s="250"/>
      <c r="D269" s="128" t="s">
        <v>233</v>
      </c>
      <c r="E269" s="251" t="s">
        <v>22</v>
      </c>
      <c r="F269" s="252" t="s">
        <v>17</v>
      </c>
      <c r="G269" s="95" t="s">
        <v>370</v>
      </c>
      <c r="H269" s="327"/>
      <c r="I269" s="326"/>
      <c r="J269" s="327"/>
      <c r="K269" s="326"/>
      <c r="L269" s="274"/>
      <c r="M269" s="175"/>
      <c r="N269" s="326"/>
      <c r="O269" s="326"/>
      <c r="P269" s="326"/>
      <c r="Q269" s="326"/>
      <c r="R269" s="326"/>
      <c r="S269" s="326"/>
      <c r="T269" s="338"/>
    </row>
    <row r="270" spans="1:20" s="42" customFormat="1" ht="18.75" x14ac:dyDescent="0.25">
      <c r="A270" s="33"/>
      <c r="B270" s="36"/>
      <c r="C270" s="31" t="s">
        <v>234</v>
      </c>
      <c r="D270" s="128"/>
      <c r="E270" s="133" t="s">
        <v>22</v>
      </c>
      <c r="F270" s="135"/>
      <c r="G270" s="94" t="s">
        <v>350</v>
      </c>
      <c r="H270" s="202" t="s">
        <v>351</v>
      </c>
      <c r="I270" s="202" t="s">
        <v>92</v>
      </c>
      <c r="J270" s="202" t="s">
        <v>370</v>
      </c>
      <c r="K270" s="202" t="s">
        <v>370</v>
      </c>
      <c r="L270" s="274">
        <v>199</v>
      </c>
      <c r="M270" s="94"/>
      <c r="N270" s="68" t="str">
        <f>C270</f>
        <v>Besoins pour communiquer</v>
      </c>
      <c r="O270" s="157" t="s">
        <v>345</v>
      </c>
      <c r="P270" s="157" t="s">
        <v>345</v>
      </c>
      <c r="Q270" s="157" t="s">
        <v>344</v>
      </c>
      <c r="R270" s="183" t="s">
        <v>346</v>
      </c>
      <c r="S270" s="183"/>
      <c r="T270" s="164"/>
    </row>
    <row r="271" spans="1:20" s="42" customFormat="1" ht="18.75" x14ac:dyDescent="0.25">
      <c r="A271" s="33"/>
      <c r="B271" s="36"/>
      <c r="C271" s="31"/>
      <c r="D271" s="128" t="s">
        <v>235</v>
      </c>
      <c r="E271" s="133" t="s">
        <v>347</v>
      </c>
      <c r="F271" s="135" t="s">
        <v>459</v>
      </c>
      <c r="G271" s="95" t="s">
        <v>350</v>
      </c>
      <c r="H271" s="325" t="s">
        <v>351</v>
      </c>
      <c r="I271" s="325" t="s">
        <v>56</v>
      </c>
      <c r="J271" s="325" t="s">
        <v>370</v>
      </c>
      <c r="K271" s="325" t="s">
        <v>370</v>
      </c>
      <c r="L271" s="274">
        <v>200</v>
      </c>
      <c r="M271" s="95"/>
      <c r="N271" s="326" t="str">
        <f>D271</f>
        <v>Besoin de communication</v>
      </c>
      <c r="O271" s="326" t="str">
        <f>IF(ISBLANK(E271),"-",IF(OR(E271=1,E271="1 à 4"),"true","false"))</f>
        <v>false</v>
      </c>
      <c r="P271" s="326" t="str">
        <f>IF(ISBLANK(E271),"-",IF(E271=1,"false",IF(OR(E271="0 à 1",E271="0 ou 1"),"false","true")))</f>
        <v>true</v>
      </c>
      <c r="Q271" s="325" t="s">
        <v>345</v>
      </c>
      <c r="R271" s="339" t="s">
        <v>346</v>
      </c>
      <c r="S271" s="340" t="str">
        <f>F271</f>
        <v>Nomenclature :  BES_COMM</v>
      </c>
      <c r="T271" s="337" t="s">
        <v>547</v>
      </c>
    </row>
    <row r="272" spans="1:20" s="42" customFormat="1" ht="18.75" x14ac:dyDescent="0.25">
      <c r="A272" s="33"/>
      <c r="B272" s="249"/>
      <c r="C272" s="250"/>
      <c r="D272" s="128" t="s">
        <v>236</v>
      </c>
      <c r="E272" s="251" t="s">
        <v>22</v>
      </c>
      <c r="F272" s="252" t="s">
        <v>17</v>
      </c>
      <c r="G272" s="95" t="s">
        <v>370</v>
      </c>
      <c r="H272" s="326"/>
      <c r="I272" s="326"/>
      <c r="J272" s="326"/>
      <c r="K272" s="326"/>
      <c r="L272" s="274"/>
      <c r="M272" s="175"/>
      <c r="N272" s="326"/>
      <c r="O272" s="326"/>
      <c r="P272" s="326"/>
      <c r="Q272" s="326"/>
      <c r="R272" s="326"/>
      <c r="S272" s="326"/>
      <c r="T272" s="338"/>
    </row>
    <row r="273" spans="1:20" s="42" customFormat="1" ht="18.75" x14ac:dyDescent="0.25">
      <c r="A273" s="33"/>
      <c r="B273" s="36"/>
      <c r="C273" s="31" t="s">
        <v>237</v>
      </c>
      <c r="D273" s="128"/>
      <c r="E273" s="133" t="s">
        <v>22</v>
      </c>
      <c r="F273" s="135"/>
      <c r="G273" s="94" t="s">
        <v>350</v>
      </c>
      <c r="H273" s="202" t="s">
        <v>351</v>
      </c>
      <c r="I273" s="202" t="s">
        <v>92</v>
      </c>
      <c r="J273" s="202" t="s">
        <v>370</v>
      </c>
      <c r="K273" s="202" t="s">
        <v>370</v>
      </c>
      <c r="L273" s="274">
        <v>201</v>
      </c>
      <c r="M273" s="94"/>
      <c r="N273" s="68" t="str">
        <f>C273</f>
        <v>Besoins pour l'entretien personnel</v>
      </c>
      <c r="O273" s="157" t="s">
        <v>345</v>
      </c>
      <c r="P273" s="157" t="s">
        <v>345</v>
      </c>
      <c r="Q273" s="157" t="s">
        <v>344</v>
      </c>
      <c r="R273" s="183" t="s">
        <v>346</v>
      </c>
      <c r="S273" s="183"/>
      <c r="T273" s="164"/>
    </row>
    <row r="274" spans="1:20" s="42" customFormat="1" ht="18.75" x14ac:dyDescent="0.25">
      <c r="A274" s="33"/>
      <c r="B274" s="36"/>
      <c r="C274" s="31"/>
      <c r="D274" s="128" t="s">
        <v>238</v>
      </c>
      <c r="E274" s="133" t="s">
        <v>347</v>
      </c>
      <c r="F274" s="135" t="s">
        <v>460</v>
      </c>
      <c r="G274" s="95" t="s">
        <v>350</v>
      </c>
      <c r="H274" s="325" t="s">
        <v>351</v>
      </c>
      <c r="I274" s="325" t="s">
        <v>56</v>
      </c>
      <c r="J274" s="325" t="s">
        <v>370</v>
      </c>
      <c r="K274" s="325" t="s">
        <v>370</v>
      </c>
      <c r="L274" s="274">
        <v>202</v>
      </c>
      <c r="M274" s="95"/>
      <c r="N274" s="326" t="str">
        <f>D274</f>
        <v>Besoin entretien personnel</v>
      </c>
      <c r="O274" s="326" t="str">
        <f>IF(ISBLANK(E274),"-",IF(OR(E274=1,E274="1 à 4"),"true","false"))</f>
        <v>false</v>
      </c>
      <c r="P274" s="326" t="str">
        <f>IF(ISBLANK(E274),"-",IF(E274=1,"false",IF(OR(E274="0 à 1",E274="0 ou 1"),"false","true")))</f>
        <v>true</v>
      </c>
      <c r="Q274" s="325" t="s">
        <v>345</v>
      </c>
      <c r="R274" s="339" t="s">
        <v>346</v>
      </c>
      <c r="S274" s="340" t="str">
        <f>F274</f>
        <v>Nomenclature :  BES_ENT_PERSO</v>
      </c>
      <c r="T274" s="337" t="s">
        <v>568</v>
      </c>
    </row>
    <row r="275" spans="1:20" s="42" customFormat="1" ht="18.75" x14ac:dyDescent="0.25">
      <c r="A275" s="33"/>
      <c r="B275" s="249"/>
      <c r="C275" s="250"/>
      <c r="D275" s="128" t="s">
        <v>239</v>
      </c>
      <c r="E275" s="251" t="s">
        <v>22</v>
      </c>
      <c r="F275" s="252" t="s">
        <v>17</v>
      </c>
      <c r="G275" s="95" t="s">
        <v>370</v>
      </c>
      <c r="H275" s="326"/>
      <c r="I275" s="326"/>
      <c r="J275" s="325"/>
      <c r="K275" s="326"/>
      <c r="L275" s="274"/>
      <c r="M275" s="175"/>
      <c r="N275" s="326"/>
      <c r="O275" s="326"/>
      <c r="P275" s="326"/>
      <c r="Q275" s="326"/>
      <c r="R275" s="326"/>
      <c r="S275" s="326"/>
      <c r="T275" s="338"/>
    </row>
    <row r="276" spans="1:20" s="42" customFormat="1" ht="18.75" x14ac:dyDescent="0.25">
      <c r="A276" s="33"/>
      <c r="B276" s="36"/>
      <c r="C276" s="31" t="s">
        <v>240</v>
      </c>
      <c r="D276" s="128"/>
      <c r="E276" s="133" t="s">
        <v>22</v>
      </c>
      <c r="F276" s="135"/>
      <c r="G276" s="94" t="s">
        <v>350</v>
      </c>
      <c r="H276" s="202" t="s">
        <v>351</v>
      </c>
      <c r="I276" s="202" t="s">
        <v>92</v>
      </c>
      <c r="J276" s="202" t="s">
        <v>370</v>
      </c>
      <c r="K276" s="202" t="s">
        <v>370</v>
      </c>
      <c r="L276" s="274">
        <v>203</v>
      </c>
      <c r="M276" s="94"/>
      <c r="N276" s="68" t="str">
        <f>C276</f>
        <v>Besoins mobilité</v>
      </c>
      <c r="O276" s="157" t="s">
        <v>345</v>
      </c>
      <c r="P276" s="157" t="s">
        <v>345</v>
      </c>
      <c r="Q276" s="157" t="s">
        <v>344</v>
      </c>
      <c r="R276" s="183" t="s">
        <v>346</v>
      </c>
      <c r="S276" s="183"/>
      <c r="T276" s="164"/>
    </row>
    <row r="277" spans="1:20" s="42" customFormat="1" ht="18.75" x14ac:dyDescent="0.25">
      <c r="A277" s="33"/>
      <c r="B277" s="36"/>
      <c r="C277" s="31"/>
      <c r="D277" s="128" t="s">
        <v>241</v>
      </c>
      <c r="E277" s="133" t="s">
        <v>347</v>
      </c>
      <c r="F277" s="135" t="s">
        <v>461</v>
      </c>
      <c r="G277" s="95" t="s">
        <v>350</v>
      </c>
      <c r="H277" s="325" t="s">
        <v>351</v>
      </c>
      <c r="I277" s="325" t="s">
        <v>56</v>
      </c>
      <c r="J277" s="325" t="s">
        <v>370</v>
      </c>
      <c r="K277" s="325" t="s">
        <v>370</v>
      </c>
      <c r="L277" s="274">
        <v>204</v>
      </c>
      <c r="M277" s="95"/>
      <c r="N277" s="326" t="str">
        <f>D277</f>
        <v>Besoin mobilité</v>
      </c>
      <c r="O277" s="326" t="str">
        <f>IF(ISBLANK(E277),"-",IF(OR(E277=1,E277="1 à 4"),"true","false"))</f>
        <v>false</v>
      </c>
      <c r="P277" s="326" t="str">
        <f>IF(ISBLANK(E277),"-",IF(E277=1,"false",IF(OR(E277="0 à 1",E277="0 ou 1"),"false","true")))</f>
        <v>true</v>
      </c>
      <c r="Q277" s="325" t="s">
        <v>345</v>
      </c>
      <c r="R277" s="339" t="s">
        <v>346</v>
      </c>
      <c r="S277" s="340" t="str">
        <f>F277</f>
        <v>Nomenclature :  BES_MOBIL</v>
      </c>
      <c r="T277" s="337" t="s">
        <v>538</v>
      </c>
    </row>
    <row r="278" spans="1:20" s="42" customFormat="1" ht="18.75" x14ac:dyDescent="0.25">
      <c r="A278" s="33"/>
      <c r="B278" s="249"/>
      <c r="C278" s="250"/>
      <c r="D278" s="128" t="s">
        <v>242</v>
      </c>
      <c r="E278" s="251" t="s">
        <v>22</v>
      </c>
      <c r="F278" s="252" t="s">
        <v>17</v>
      </c>
      <c r="G278" s="95" t="s">
        <v>370</v>
      </c>
      <c r="H278" s="326"/>
      <c r="I278" s="326"/>
      <c r="J278" s="326"/>
      <c r="K278" s="326"/>
      <c r="L278" s="274"/>
      <c r="M278" s="175"/>
      <c r="N278" s="326"/>
      <c r="O278" s="326"/>
      <c r="P278" s="326"/>
      <c r="Q278" s="326"/>
      <c r="R278" s="326"/>
      <c r="S278" s="326"/>
      <c r="T278" s="338"/>
    </row>
    <row r="279" spans="1:20" s="42" customFormat="1" ht="18.75" x14ac:dyDescent="0.25">
      <c r="A279" s="33"/>
      <c r="B279" s="36" t="s">
        <v>243</v>
      </c>
      <c r="C279" s="31"/>
      <c r="D279" s="128"/>
      <c r="E279" s="133" t="s">
        <v>22</v>
      </c>
      <c r="F279" s="135"/>
      <c r="G279" s="94" t="s">
        <v>350</v>
      </c>
      <c r="H279" s="157" t="s">
        <v>351</v>
      </c>
      <c r="I279" s="157" t="s">
        <v>92</v>
      </c>
      <c r="J279" s="157" t="s">
        <v>370</v>
      </c>
      <c r="K279" s="43" t="s">
        <v>370</v>
      </c>
      <c r="L279" s="274">
        <v>205</v>
      </c>
      <c r="M279" s="94"/>
      <c r="N279" s="81" t="str">
        <f>B279</f>
        <v>Attentes en matière de vie scolaire / périscolaire / étudiante</v>
      </c>
      <c r="O279" s="44" t="s">
        <v>345</v>
      </c>
      <c r="P279" s="44" t="s">
        <v>345</v>
      </c>
      <c r="Q279" s="44" t="s">
        <v>344</v>
      </c>
      <c r="R279" s="73" t="s">
        <v>346</v>
      </c>
      <c r="S279" s="73"/>
      <c r="T279" s="164"/>
    </row>
    <row r="280" spans="1:20" s="42" customFormat="1" ht="18.75" x14ac:dyDescent="0.25">
      <c r="A280" s="33"/>
      <c r="B280" s="36"/>
      <c r="C280" s="31" t="s">
        <v>169</v>
      </c>
      <c r="D280" s="128"/>
      <c r="E280" s="251" t="s">
        <v>22</v>
      </c>
      <c r="F280" s="135"/>
      <c r="G280" s="94" t="s">
        <v>350</v>
      </c>
      <c r="H280" s="157" t="s">
        <v>351</v>
      </c>
      <c r="I280" s="157" t="s">
        <v>92</v>
      </c>
      <c r="J280" s="157" t="s">
        <v>370</v>
      </c>
      <c r="K280" s="44" t="s">
        <v>370</v>
      </c>
      <c r="L280" s="274">
        <v>206</v>
      </c>
      <c r="M280" s="94"/>
      <c r="N280" s="4" t="str">
        <f>C280</f>
        <v>Souhaits</v>
      </c>
      <c r="O280" s="44" t="s">
        <v>345</v>
      </c>
      <c r="P280" s="276" t="s">
        <v>345</v>
      </c>
      <c r="Q280" s="44" t="s">
        <v>344</v>
      </c>
      <c r="R280" s="73" t="s">
        <v>346</v>
      </c>
      <c r="S280" s="73"/>
      <c r="T280" s="164"/>
    </row>
    <row r="281" spans="1:20" s="42" customFormat="1" ht="18.75" x14ac:dyDescent="0.25">
      <c r="A281" s="33"/>
      <c r="B281" s="36"/>
      <c r="C281" s="31"/>
      <c r="D281" s="128" t="s">
        <v>169</v>
      </c>
      <c r="E281" s="251" t="s">
        <v>347</v>
      </c>
      <c r="F281" s="135" t="s">
        <v>462</v>
      </c>
      <c r="G281" s="175" t="s">
        <v>350</v>
      </c>
      <c r="H281" s="157" t="s">
        <v>351</v>
      </c>
      <c r="I281" s="157" t="s">
        <v>56</v>
      </c>
      <c r="J281" s="157" t="s">
        <v>370</v>
      </c>
      <c r="K281" s="157" t="s">
        <v>370</v>
      </c>
      <c r="L281" s="274">
        <v>207</v>
      </c>
      <c r="M281" s="175"/>
      <c r="N281" s="68" t="str">
        <f>D281</f>
        <v>Souhaits</v>
      </c>
      <c r="O281" s="68" t="str">
        <f>IF(ISBLANK(E281),"-",IF(OR(E281=1,E281="1 à 4"),"true","false"))</f>
        <v>false</v>
      </c>
      <c r="P281" s="278" t="str">
        <f>IF(ISBLANK(E281),"-",IF(E281=1,"false",IF(OR(E281="0 à 1",E281="0 ou 1"),"false","true")))</f>
        <v>true</v>
      </c>
      <c r="Q281" s="157" t="s">
        <v>345</v>
      </c>
      <c r="R281" s="183" t="s">
        <v>346</v>
      </c>
      <c r="S281" s="273" t="str">
        <f>F281</f>
        <v>Nomenclature :  SOU_VIE_SCOL</v>
      </c>
      <c r="T281" s="302" t="s">
        <v>548</v>
      </c>
    </row>
    <row r="282" spans="1:20" s="42" customFormat="1" ht="18.75" x14ac:dyDescent="0.25">
      <c r="A282" s="33"/>
      <c r="B282" s="249"/>
      <c r="C282" s="250"/>
      <c r="D282" s="128" t="s">
        <v>244</v>
      </c>
      <c r="E282" s="251" t="s">
        <v>22</v>
      </c>
      <c r="F282" s="252" t="s">
        <v>17</v>
      </c>
      <c r="G282" s="175" t="s">
        <v>370</v>
      </c>
      <c r="H282" s="235"/>
      <c r="I282" s="235"/>
      <c r="J282" s="235"/>
      <c r="K282" s="235"/>
      <c r="L282" s="274"/>
      <c r="M282" s="175"/>
      <c r="N282" s="235"/>
      <c r="O282" s="235"/>
      <c r="P282" s="235"/>
      <c r="Q282" s="235"/>
      <c r="R282" s="235"/>
      <c r="S282" s="235"/>
      <c r="T282" s="236"/>
    </row>
    <row r="283" spans="1:20" ht="18.75" x14ac:dyDescent="0.25">
      <c r="A283" s="33"/>
      <c r="B283" s="36"/>
      <c r="C283" s="31"/>
      <c r="D283" s="128" t="s">
        <v>245</v>
      </c>
      <c r="E283" s="133" t="s">
        <v>22</v>
      </c>
      <c r="F283" s="135" t="s">
        <v>17</v>
      </c>
      <c r="G283" s="100" t="s">
        <v>350</v>
      </c>
      <c r="H283" s="51" t="s">
        <v>351</v>
      </c>
      <c r="I283" s="26" t="s">
        <v>18</v>
      </c>
      <c r="J283" s="51" t="s">
        <v>370</v>
      </c>
      <c r="K283" s="51" t="s">
        <v>370</v>
      </c>
      <c r="L283" s="274">
        <v>208</v>
      </c>
      <c r="M283" s="100"/>
      <c r="N283" s="26" t="str">
        <f>D283</f>
        <v>Nom établissement scolaire identifié</v>
      </c>
      <c r="O283" s="26" t="str">
        <f>IF(ISBLANK(E283),"-",IF(OR(E283=1,E283="1 à 4"),"true","false"))</f>
        <v>false</v>
      </c>
      <c r="P283" s="26" t="str">
        <f>IF(ISBLANK(E283),"-",IF(E283=1,"false",IF(OR(E283="0 à 1",E283="0 ou 1"),"false","true")))</f>
        <v>false</v>
      </c>
      <c r="Q283" s="51" t="s">
        <v>345</v>
      </c>
      <c r="R283" s="26">
        <v>256</v>
      </c>
      <c r="S283" s="26"/>
      <c r="T283" s="20"/>
    </row>
    <row r="284" spans="1:20" s="42" customFormat="1" ht="18.75" x14ac:dyDescent="0.25">
      <c r="A284" s="33"/>
      <c r="B284" s="36"/>
      <c r="C284" s="31"/>
      <c r="D284" s="127" t="s">
        <v>527</v>
      </c>
      <c r="E284" s="133" t="s">
        <v>22</v>
      </c>
      <c r="F284" s="135" t="s">
        <v>44</v>
      </c>
      <c r="G284" s="96" t="s">
        <v>350</v>
      </c>
      <c r="H284" s="157" t="s">
        <v>351</v>
      </c>
      <c r="I284" s="157" t="s">
        <v>18</v>
      </c>
      <c r="J284" s="157" t="s">
        <v>370</v>
      </c>
      <c r="K284" s="157" t="s">
        <v>370</v>
      </c>
      <c r="L284" s="274">
        <v>209</v>
      </c>
      <c r="M284" s="96"/>
      <c r="N284" s="68" t="str">
        <f>D284</f>
        <v>Adresse établissement scolaire identifié</v>
      </c>
      <c r="O284" s="68" t="str">
        <f>IF(ISBLANK(E284),"-",IF(OR(E284=1,E284="1 à 4"),"true","false"))</f>
        <v>false</v>
      </c>
      <c r="P284" s="68" t="str">
        <f>IF(ISBLANK(E284),"-",IF(E284=1,"false",IF(OR(E284="0 à 1",E284="0 ou 1"),"false","true")))</f>
        <v>false</v>
      </c>
      <c r="Q284" s="157" t="s">
        <v>345</v>
      </c>
      <c r="R284" s="183" t="s">
        <v>346</v>
      </c>
      <c r="S284" s="68"/>
      <c r="T284" s="41"/>
    </row>
    <row r="285" spans="1:20" s="21" customFormat="1" ht="18.75" x14ac:dyDescent="0.25">
      <c r="A285" s="33"/>
      <c r="B285" s="36"/>
      <c r="C285" s="31"/>
      <c r="D285" s="128" t="s">
        <v>246</v>
      </c>
      <c r="E285" s="133" t="s">
        <v>22</v>
      </c>
      <c r="F285" s="135" t="s">
        <v>20</v>
      </c>
      <c r="G285" s="93" t="s">
        <v>350</v>
      </c>
      <c r="H285" s="51" t="s">
        <v>351</v>
      </c>
      <c r="I285" s="51" t="s">
        <v>148</v>
      </c>
      <c r="J285" s="51" t="s">
        <v>370</v>
      </c>
      <c r="K285" s="51" t="s">
        <v>370</v>
      </c>
      <c r="L285" s="274">
        <v>210</v>
      </c>
      <c r="M285" s="93"/>
      <c r="N285" s="26" t="str">
        <f>D285</f>
        <v>Contact établi avec établissement</v>
      </c>
      <c r="O285" s="26" t="str">
        <f>IF(ISBLANK(E285),"-",IF(OR(E285=1,E285="1 à 4"),"true","false"))</f>
        <v>false</v>
      </c>
      <c r="P285" s="26" t="str">
        <f>IF(ISBLANK(E285),"-",IF(E285=1,"false",IF(OR(E285="0 à 1",E285="0 ou 1"),"false","true")))</f>
        <v>false</v>
      </c>
      <c r="Q285" s="51" t="s">
        <v>345</v>
      </c>
      <c r="R285" s="73" t="s">
        <v>346</v>
      </c>
      <c r="S285" s="26"/>
      <c r="T285" s="20"/>
    </row>
    <row r="286" spans="1:20" ht="18.75" x14ac:dyDescent="0.25">
      <c r="A286" s="33"/>
      <c r="B286" s="36"/>
      <c r="C286" s="31"/>
      <c r="D286" s="127" t="s">
        <v>528</v>
      </c>
      <c r="E286" s="133" t="s">
        <v>22</v>
      </c>
      <c r="F286" s="135" t="s">
        <v>17</v>
      </c>
      <c r="G286" s="93" t="s">
        <v>350</v>
      </c>
      <c r="H286" s="51" t="s">
        <v>351</v>
      </c>
      <c r="I286" s="26" t="s">
        <v>18</v>
      </c>
      <c r="J286" s="51" t="s">
        <v>370</v>
      </c>
      <c r="K286" s="51" t="s">
        <v>370</v>
      </c>
      <c r="L286" s="274">
        <v>211</v>
      </c>
      <c r="M286" s="93"/>
      <c r="N286" s="26" t="str">
        <f>D286</f>
        <v>Raisons non prise de contact enseignant référent</v>
      </c>
      <c r="O286" s="26" t="str">
        <f>IF(ISBLANK(E286),"-",IF(OR(E286=1,E286="1 à 4"),"true","false"))</f>
        <v>false</v>
      </c>
      <c r="P286" s="26" t="str">
        <f>IF(ISBLANK(E286),"-",IF(E286=1,"false",IF(OR(E286="0 à 1",E286="0 ou 1"),"false","true")))</f>
        <v>false</v>
      </c>
      <c r="Q286" s="51" t="s">
        <v>345</v>
      </c>
      <c r="R286" s="288">
        <v>4096</v>
      </c>
      <c r="S286" s="26"/>
      <c r="T286" s="20"/>
    </row>
    <row r="287" spans="1:20" ht="18.75" x14ac:dyDescent="0.25">
      <c r="A287" s="33"/>
      <c r="B287" s="36"/>
      <c r="C287" s="31"/>
      <c r="D287" s="128" t="s">
        <v>247</v>
      </c>
      <c r="E287" s="133" t="s">
        <v>22</v>
      </c>
      <c r="F287" s="135" t="s">
        <v>17</v>
      </c>
      <c r="G287" s="93" t="s">
        <v>350</v>
      </c>
      <c r="H287" s="51" t="s">
        <v>351</v>
      </c>
      <c r="I287" s="26" t="s">
        <v>18</v>
      </c>
      <c r="J287" s="51" t="s">
        <v>370</v>
      </c>
      <c r="K287" s="51" t="s">
        <v>370</v>
      </c>
      <c r="L287" s="274">
        <v>212</v>
      </c>
      <c r="M287" s="93"/>
      <c r="N287" s="26" t="str">
        <f>D287</f>
        <v xml:space="preserve">Autres renseignements importants </v>
      </c>
      <c r="O287" s="26" t="str">
        <f>IF(ISBLANK(E287),"-",IF(OR(E287=1,E287="1 à 4"),"true","false"))</f>
        <v>false</v>
      </c>
      <c r="P287" s="26" t="str">
        <f>IF(ISBLANK(E287),"-",IF(E287=1,"false",IF(OR(E287="0 à 1",E287="0 ou 1"),"false","true")))</f>
        <v>false</v>
      </c>
      <c r="Q287" s="51" t="s">
        <v>345</v>
      </c>
      <c r="R287" s="288">
        <v>4096</v>
      </c>
      <c r="S287" s="26"/>
      <c r="T287" s="20"/>
    </row>
    <row r="288" spans="1:20" s="62" customFormat="1" ht="18.75" x14ac:dyDescent="0.25">
      <c r="A288" s="34" t="s">
        <v>248</v>
      </c>
      <c r="B288" s="220"/>
      <c r="C288" s="213"/>
      <c r="D288" s="221"/>
      <c r="E288" s="222" t="s">
        <v>22</v>
      </c>
      <c r="F288" s="223"/>
      <c r="G288" s="108" t="s">
        <v>350</v>
      </c>
      <c r="H288" s="109" t="s">
        <v>351</v>
      </c>
      <c r="I288" s="109" t="s">
        <v>92</v>
      </c>
      <c r="J288" s="109" t="s">
        <v>370</v>
      </c>
      <c r="K288" s="78" t="s">
        <v>370</v>
      </c>
      <c r="L288" s="67">
        <v>213</v>
      </c>
      <c r="M288" s="169"/>
      <c r="N288" s="80" t="str">
        <f>A288</f>
        <v>Situation professionnelle</v>
      </c>
      <c r="O288" s="109" t="s">
        <v>345</v>
      </c>
      <c r="P288" s="78" t="s">
        <v>345</v>
      </c>
      <c r="Q288" s="78" t="s">
        <v>344</v>
      </c>
      <c r="R288" s="72" t="s">
        <v>346</v>
      </c>
      <c r="S288" s="72"/>
      <c r="T288" s="87"/>
    </row>
    <row r="289" spans="1:20" s="42" customFormat="1" ht="18.75" x14ac:dyDescent="0.25">
      <c r="A289" s="35"/>
      <c r="B289" s="36" t="s">
        <v>95</v>
      </c>
      <c r="C289" s="31"/>
      <c r="D289" s="128"/>
      <c r="E289" s="133" t="s">
        <v>22</v>
      </c>
      <c r="F289" s="135"/>
      <c r="G289" s="95" t="s">
        <v>350</v>
      </c>
      <c r="H289" s="44" t="s">
        <v>351</v>
      </c>
      <c r="I289" s="43" t="s">
        <v>92</v>
      </c>
      <c r="J289" s="44" t="s">
        <v>370</v>
      </c>
      <c r="K289" s="43" t="s">
        <v>370</v>
      </c>
      <c r="L289" s="274">
        <v>214</v>
      </c>
      <c r="M289" s="170"/>
      <c r="N289" s="81" t="str">
        <f>B289</f>
        <v>Situation</v>
      </c>
      <c r="O289" s="44" t="s">
        <v>345</v>
      </c>
      <c r="P289" s="44" t="s">
        <v>345</v>
      </c>
      <c r="Q289" s="44" t="s">
        <v>344</v>
      </c>
      <c r="R289" s="73" t="s">
        <v>346</v>
      </c>
      <c r="S289" s="73"/>
      <c r="T289" s="171"/>
    </row>
    <row r="290" spans="1:20" s="42" customFormat="1" ht="18.75" x14ac:dyDescent="0.25">
      <c r="A290" s="35"/>
      <c r="B290" s="36"/>
      <c r="C290" s="31" t="s">
        <v>249</v>
      </c>
      <c r="D290" s="128"/>
      <c r="E290" s="133" t="s">
        <v>22</v>
      </c>
      <c r="F290" s="135"/>
      <c r="G290" s="95" t="s">
        <v>350</v>
      </c>
      <c r="H290" s="44" t="s">
        <v>351</v>
      </c>
      <c r="I290" s="44" t="s">
        <v>92</v>
      </c>
      <c r="J290" s="44" t="s">
        <v>370</v>
      </c>
      <c r="K290" s="43" t="s">
        <v>370</v>
      </c>
      <c r="L290" s="274">
        <v>215</v>
      </c>
      <c r="M290" s="170"/>
      <c r="N290" s="4" t="str">
        <f>C290</f>
        <v>Emploi</v>
      </c>
      <c r="O290" s="44" t="s">
        <v>345</v>
      </c>
      <c r="P290" s="44" t="s">
        <v>345</v>
      </c>
      <c r="Q290" s="44" t="s">
        <v>344</v>
      </c>
      <c r="R290" s="73" t="s">
        <v>346</v>
      </c>
      <c r="S290" s="73"/>
      <c r="T290" s="171"/>
    </row>
    <row r="291" spans="1:20" ht="18.75" x14ac:dyDescent="0.25">
      <c r="A291" s="35"/>
      <c r="B291" s="36"/>
      <c r="C291" s="31"/>
      <c r="D291" s="128" t="s">
        <v>248</v>
      </c>
      <c r="E291" s="133" t="s">
        <v>22</v>
      </c>
      <c r="F291" s="135" t="s">
        <v>463</v>
      </c>
      <c r="G291" s="95" t="s">
        <v>350</v>
      </c>
      <c r="H291" s="44" t="s">
        <v>351</v>
      </c>
      <c r="I291" s="4" t="s">
        <v>38</v>
      </c>
      <c r="J291" s="44" t="s">
        <v>370</v>
      </c>
      <c r="K291" s="43" t="s">
        <v>370</v>
      </c>
      <c r="L291" s="274">
        <v>216</v>
      </c>
      <c r="M291" s="95"/>
      <c r="N291" s="4" t="str">
        <f t="shared" ref="N291:N305" si="50">D291</f>
        <v>Situation professionnelle</v>
      </c>
      <c r="O291" s="4" t="str">
        <f t="shared" ref="O291:O305" si="51">IF(ISBLANK(E291),"-",IF(OR(E291=1,E291="1 à 4"),"true","false"))</f>
        <v>false</v>
      </c>
      <c r="P291" s="4" t="str">
        <f t="shared" ref="P291:P305" si="52">IF(ISBLANK(E291),"-",IF(E291=1,"false",IF(OR(E291="0 à 1",E291="0 ou 1"),"false","true")))</f>
        <v>false</v>
      </c>
      <c r="Q291" s="44" t="s">
        <v>345</v>
      </c>
      <c r="R291" s="73" t="s">
        <v>346</v>
      </c>
      <c r="S291" s="273" t="str">
        <f>F291</f>
        <v>Nomenclature : SITU_PROF</v>
      </c>
      <c r="T291" s="300" t="s">
        <v>549</v>
      </c>
    </row>
    <row r="292" spans="1:20" s="21" customFormat="1" ht="18.75" x14ac:dyDescent="0.25">
      <c r="A292" s="35"/>
      <c r="B292" s="36"/>
      <c r="C292" s="31"/>
      <c r="D292" s="128" t="s">
        <v>250</v>
      </c>
      <c r="E292" s="133" t="s">
        <v>22</v>
      </c>
      <c r="F292" s="135" t="s">
        <v>20</v>
      </c>
      <c r="G292" s="95" t="s">
        <v>350</v>
      </c>
      <c r="H292" s="44" t="s">
        <v>351</v>
      </c>
      <c r="I292" s="51" t="s">
        <v>148</v>
      </c>
      <c r="J292" s="44" t="s">
        <v>370</v>
      </c>
      <c r="K292" s="43" t="s">
        <v>370</v>
      </c>
      <c r="L292" s="274">
        <v>217</v>
      </c>
      <c r="M292" s="88"/>
      <c r="N292" s="26" t="str">
        <f t="shared" si="50"/>
        <v>Déjà travaillé</v>
      </c>
      <c r="O292" s="26" t="str">
        <f t="shared" si="51"/>
        <v>false</v>
      </c>
      <c r="P292" s="26" t="str">
        <f t="shared" si="52"/>
        <v>false</v>
      </c>
      <c r="Q292" s="44" t="s">
        <v>345</v>
      </c>
      <c r="R292" s="73" t="s">
        <v>346</v>
      </c>
      <c r="S292" s="26"/>
      <c r="T292" s="20"/>
    </row>
    <row r="293" spans="1:20" ht="18.75" x14ac:dyDescent="0.25">
      <c r="A293" s="35"/>
      <c r="B293" s="36"/>
      <c r="C293" s="31"/>
      <c r="D293" s="128" t="s">
        <v>251</v>
      </c>
      <c r="E293" s="133" t="s">
        <v>22</v>
      </c>
      <c r="F293" s="135" t="s">
        <v>35</v>
      </c>
      <c r="G293" s="95" t="s">
        <v>350</v>
      </c>
      <c r="H293" s="44" t="s">
        <v>351</v>
      </c>
      <c r="I293" s="4" t="s">
        <v>36</v>
      </c>
      <c r="J293" s="44" t="s">
        <v>370</v>
      </c>
      <c r="K293" s="43" t="s">
        <v>370</v>
      </c>
      <c r="L293" s="274">
        <v>218</v>
      </c>
      <c r="M293" s="94"/>
      <c r="N293" s="4" t="str">
        <f t="shared" si="50"/>
        <v>Date début emploi</v>
      </c>
      <c r="O293" s="4" t="str">
        <f t="shared" si="51"/>
        <v>false</v>
      </c>
      <c r="P293" s="4" t="str">
        <f t="shared" si="52"/>
        <v>false</v>
      </c>
      <c r="Q293" s="44" t="s">
        <v>345</v>
      </c>
      <c r="R293" s="73" t="s">
        <v>346</v>
      </c>
      <c r="S293" s="4"/>
      <c r="T293" s="10"/>
    </row>
    <row r="294" spans="1:20" ht="18.75" x14ac:dyDescent="0.25">
      <c r="A294" s="35"/>
      <c r="B294" s="36"/>
      <c r="C294" s="31"/>
      <c r="D294" s="128" t="s">
        <v>252</v>
      </c>
      <c r="E294" s="133" t="s">
        <v>22</v>
      </c>
      <c r="F294" s="135" t="s">
        <v>464</v>
      </c>
      <c r="G294" s="95" t="s">
        <v>350</v>
      </c>
      <c r="H294" s="44" t="s">
        <v>351</v>
      </c>
      <c r="I294" s="44" t="s">
        <v>38</v>
      </c>
      <c r="J294" s="44" t="s">
        <v>370</v>
      </c>
      <c r="K294" s="43" t="s">
        <v>370</v>
      </c>
      <c r="L294" s="274">
        <v>219</v>
      </c>
      <c r="M294" s="95"/>
      <c r="N294" s="4" t="str">
        <f t="shared" si="50"/>
        <v>Milieu de l'emploi</v>
      </c>
      <c r="O294" s="4" t="str">
        <f t="shared" si="51"/>
        <v>false</v>
      </c>
      <c r="P294" s="4" t="str">
        <f t="shared" si="52"/>
        <v>false</v>
      </c>
      <c r="Q294" s="44" t="s">
        <v>345</v>
      </c>
      <c r="R294" s="73" t="s">
        <v>346</v>
      </c>
      <c r="S294" s="273" t="str">
        <f>F294</f>
        <v>Nomenclature : MILIEU_EMPLOI</v>
      </c>
      <c r="T294" s="300" t="s">
        <v>550</v>
      </c>
    </row>
    <row r="295" spans="1:20" ht="18.75" x14ac:dyDescent="0.25">
      <c r="A295" s="35"/>
      <c r="B295" s="36"/>
      <c r="C295" s="31"/>
      <c r="D295" s="128" t="s">
        <v>253</v>
      </c>
      <c r="E295" s="133" t="s">
        <v>22</v>
      </c>
      <c r="F295" s="135" t="s">
        <v>465</v>
      </c>
      <c r="G295" s="95" t="s">
        <v>350</v>
      </c>
      <c r="H295" s="44" t="s">
        <v>351</v>
      </c>
      <c r="I295" s="44" t="s">
        <v>38</v>
      </c>
      <c r="J295" s="44" t="s">
        <v>370</v>
      </c>
      <c r="K295" s="43" t="s">
        <v>370</v>
      </c>
      <c r="L295" s="274">
        <v>220</v>
      </c>
      <c r="M295" s="95"/>
      <c r="N295" s="4" t="str">
        <f t="shared" si="50"/>
        <v>Type d'emploi</v>
      </c>
      <c r="O295" s="4" t="str">
        <f t="shared" si="51"/>
        <v>false</v>
      </c>
      <c r="P295" s="4" t="str">
        <f t="shared" si="52"/>
        <v>false</v>
      </c>
      <c r="Q295" s="44" t="s">
        <v>345</v>
      </c>
      <c r="R295" s="73" t="s">
        <v>346</v>
      </c>
      <c r="S295" s="273" t="str">
        <f>F295</f>
        <v>Nomenclature : TYPE_EMPLOI</v>
      </c>
      <c r="T295" s="300" t="s">
        <v>551</v>
      </c>
    </row>
    <row r="296" spans="1:20" ht="18.75" x14ac:dyDescent="0.25">
      <c r="A296" s="35"/>
      <c r="B296" s="36"/>
      <c r="C296" s="31"/>
      <c r="D296" s="128" t="s">
        <v>254</v>
      </c>
      <c r="E296" s="133" t="s">
        <v>22</v>
      </c>
      <c r="F296" s="135" t="s">
        <v>17</v>
      </c>
      <c r="G296" s="95" t="s">
        <v>350</v>
      </c>
      <c r="H296" s="44" t="s">
        <v>351</v>
      </c>
      <c r="I296" s="4" t="s">
        <v>18</v>
      </c>
      <c r="J296" s="44" t="s">
        <v>370</v>
      </c>
      <c r="K296" s="43" t="s">
        <v>370</v>
      </c>
      <c r="L296" s="274">
        <v>221</v>
      </c>
      <c r="M296" s="94"/>
      <c r="N296" s="4" t="str">
        <f t="shared" si="50"/>
        <v>Nom employeur</v>
      </c>
      <c r="O296" s="4" t="str">
        <f t="shared" si="51"/>
        <v>false</v>
      </c>
      <c r="P296" s="4" t="str">
        <f t="shared" si="52"/>
        <v>false</v>
      </c>
      <c r="Q296" s="44" t="s">
        <v>345</v>
      </c>
      <c r="R296" s="4">
        <v>256</v>
      </c>
      <c r="S296" s="4"/>
      <c r="T296" s="10"/>
    </row>
    <row r="297" spans="1:20" s="42" customFormat="1" ht="18.75" x14ac:dyDescent="0.25">
      <c r="A297" s="35"/>
      <c r="B297" s="36"/>
      <c r="C297" s="31"/>
      <c r="D297" s="128" t="s">
        <v>255</v>
      </c>
      <c r="E297" s="133" t="s">
        <v>22</v>
      </c>
      <c r="F297" s="135" t="s">
        <v>44</v>
      </c>
      <c r="G297" s="95" t="s">
        <v>350</v>
      </c>
      <c r="H297" s="157" t="s">
        <v>351</v>
      </c>
      <c r="I297" s="157" t="s">
        <v>18</v>
      </c>
      <c r="J297" s="157" t="s">
        <v>370</v>
      </c>
      <c r="K297" s="181" t="s">
        <v>370</v>
      </c>
      <c r="L297" s="274">
        <v>222</v>
      </c>
      <c r="M297" s="96"/>
      <c r="N297" s="68" t="str">
        <f t="shared" si="50"/>
        <v xml:space="preserve">Adresse employeur </v>
      </c>
      <c r="O297" s="68" t="str">
        <f t="shared" si="51"/>
        <v>false</v>
      </c>
      <c r="P297" s="68" t="str">
        <f t="shared" si="52"/>
        <v>false</v>
      </c>
      <c r="Q297" s="157" t="s">
        <v>345</v>
      </c>
      <c r="R297" s="183" t="s">
        <v>346</v>
      </c>
      <c r="S297" s="68"/>
      <c r="T297" s="41"/>
    </row>
    <row r="298" spans="1:20" s="21" customFormat="1" ht="18.75" x14ac:dyDescent="0.25">
      <c r="A298" s="35"/>
      <c r="B298" s="36"/>
      <c r="C298" s="31"/>
      <c r="D298" s="128" t="s">
        <v>256</v>
      </c>
      <c r="E298" s="133" t="s">
        <v>22</v>
      </c>
      <c r="F298" s="135" t="s">
        <v>20</v>
      </c>
      <c r="G298" s="95" t="s">
        <v>350</v>
      </c>
      <c r="H298" s="44" t="s">
        <v>351</v>
      </c>
      <c r="I298" s="51" t="s">
        <v>148</v>
      </c>
      <c r="J298" s="44" t="s">
        <v>370</v>
      </c>
      <c r="K298" s="43" t="s">
        <v>370</v>
      </c>
      <c r="L298" s="274">
        <v>223</v>
      </c>
      <c r="M298" s="93"/>
      <c r="N298" s="26" t="str">
        <f t="shared" si="50"/>
        <v>Rémunéré</v>
      </c>
      <c r="O298" s="26" t="str">
        <f t="shared" si="51"/>
        <v>false</v>
      </c>
      <c r="P298" s="26" t="str">
        <f t="shared" si="52"/>
        <v>false</v>
      </c>
      <c r="Q298" s="44" t="s">
        <v>345</v>
      </c>
      <c r="R298" s="73" t="s">
        <v>346</v>
      </c>
      <c r="S298" s="26"/>
      <c r="T298" s="20"/>
    </row>
    <row r="299" spans="1:20" ht="18.75" x14ac:dyDescent="0.25">
      <c r="A299" s="35"/>
      <c r="B299" s="36"/>
      <c r="C299" s="31"/>
      <c r="D299" s="128" t="s">
        <v>75</v>
      </c>
      <c r="E299" s="133" t="s">
        <v>22</v>
      </c>
      <c r="F299" s="135" t="s">
        <v>17</v>
      </c>
      <c r="G299" s="95" t="s">
        <v>350</v>
      </c>
      <c r="H299" s="44" t="s">
        <v>351</v>
      </c>
      <c r="I299" s="4" t="s">
        <v>18</v>
      </c>
      <c r="J299" s="44" t="s">
        <v>370</v>
      </c>
      <c r="K299" s="43" t="s">
        <v>370</v>
      </c>
      <c r="L299" s="274">
        <v>224</v>
      </c>
      <c r="M299" s="94"/>
      <c r="N299" s="4" t="str">
        <f t="shared" si="50"/>
        <v>Nom organisme</v>
      </c>
      <c r="O299" s="4" t="str">
        <f t="shared" si="51"/>
        <v>false</v>
      </c>
      <c r="P299" s="4" t="str">
        <f t="shared" si="52"/>
        <v>false</v>
      </c>
      <c r="Q299" s="44" t="s">
        <v>345</v>
      </c>
      <c r="R299" s="4">
        <v>256</v>
      </c>
      <c r="S299" s="4"/>
      <c r="T299" s="10"/>
    </row>
    <row r="300" spans="1:20" ht="18.75" x14ac:dyDescent="0.25">
      <c r="A300" s="35"/>
      <c r="B300" s="36"/>
      <c r="C300" s="31"/>
      <c r="D300" s="128" t="s">
        <v>257</v>
      </c>
      <c r="E300" s="133" t="s">
        <v>22</v>
      </c>
      <c r="F300" s="135" t="s">
        <v>17</v>
      </c>
      <c r="G300" s="95" t="s">
        <v>350</v>
      </c>
      <c r="H300" s="44" t="s">
        <v>351</v>
      </c>
      <c r="I300" s="4" t="s">
        <v>18</v>
      </c>
      <c r="J300" s="44" t="s">
        <v>370</v>
      </c>
      <c r="K300" s="43" t="s">
        <v>370</v>
      </c>
      <c r="L300" s="274">
        <v>225</v>
      </c>
      <c r="M300" s="94"/>
      <c r="N300" s="4" t="str">
        <f t="shared" si="50"/>
        <v>Régime travailleur indépendant</v>
      </c>
      <c r="O300" s="4" t="str">
        <f t="shared" si="51"/>
        <v>false</v>
      </c>
      <c r="P300" s="4" t="str">
        <f t="shared" si="52"/>
        <v>false</v>
      </c>
      <c r="Q300" s="44" t="s">
        <v>345</v>
      </c>
      <c r="R300" s="4">
        <v>256</v>
      </c>
      <c r="S300" s="4"/>
      <c r="T300" s="10"/>
    </row>
    <row r="301" spans="1:20" ht="18.75" x14ac:dyDescent="0.25">
      <c r="A301" s="35"/>
      <c r="B301" s="36"/>
      <c r="C301" s="31"/>
      <c r="D301" s="128" t="s">
        <v>258</v>
      </c>
      <c r="E301" s="133" t="s">
        <v>22</v>
      </c>
      <c r="F301" s="135" t="s">
        <v>17</v>
      </c>
      <c r="G301" s="95" t="s">
        <v>350</v>
      </c>
      <c r="H301" s="44" t="s">
        <v>351</v>
      </c>
      <c r="I301" s="4" t="s">
        <v>18</v>
      </c>
      <c r="J301" s="44" t="s">
        <v>370</v>
      </c>
      <c r="K301" s="43" t="s">
        <v>370</v>
      </c>
      <c r="L301" s="274">
        <v>226</v>
      </c>
      <c r="M301" s="94"/>
      <c r="N301" s="4" t="str">
        <f t="shared" si="50"/>
        <v>Libellé emploi</v>
      </c>
      <c r="O301" s="4" t="str">
        <f t="shared" si="51"/>
        <v>false</v>
      </c>
      <c r="P301" s="4" t="str">
        <f t="shared" si="52"/>
        <v>false</v>
      </c>
      <c r="Q301" s="44" t="s">
        <v>345</v>
      </c>
      <c r="R301" s="4">
        <v>256</v>
      </c>
      <c r="S301" s="4"/>
      <c r="T301" s="10"/>
    </row>
    <row r="302" spans="1:20" ht="18.75" x14ac:dyDescent="0.25">
      <c r="A302" s="35"/>
      <c r="B302" s="36"/>
      <c r="C302" s="31"/>
      <c r="D302" s="128" t="s">
        <v>259</v>
      </c>
      <c r="E302" s="133" t="s">
        <v>22</v>
      </c>
      <c r="F302" s="135" t="s">
        <v>466</v>
      </c>
      <c r="G302" s="95" t="s">
        <v>350</v>
      </c>
      <c r="H302" s="44" t="s">
        <v>351</v>
      </c>
      <c r="I302" s="4" t="s">
        <v>38</v>
      </c>
      <c r="J302" s="44" t="s">
        <v>370</v>
      </c>
      <c r="K302" s="43" t="s">
        <v>370</v>
      </c>
      <c r="L302" s="274">
        <v>227</v>
      </c>
      <c r="M302" s="95"/>
      <c r="N302" s="4" t="str">
        <f t="shared" si="50"/>
        <v>Temps de travail</v>
      </c>
      <c r="O302" s="4" t="str">
        <f t="shared" si="51"/>
        <v>false</v>
      </c>
      <c r="P302" s="4" t="str">
        <f t="shared" si="52"/>
        <v>false</v>
      </c>
      <c r="Q302" s="44" t="s">
        <v>345</v>
      </c>
      <c r="R302" s="73" t="s">
        <v>346</v>
      </c>
      <c r="S302" s="273" t="str">
        <f>F302</f>
        <v>Nomenclature : TEMPS_TRAV</v>
      </c>
      <c r="T302" s="300" t="s">
        <v>552</v>
      </c>
    </row>
    <row r="303" spans="1:20" s="21" customFormat="1" ht="18.75" x14ac:dyDescent="0.25">
      <c r="A303" s="35"/>
      <c r="B303" s="36"/>
      <c r="C303" s="31"/>
      <c r="D303" s="128" t="s">
        <v>260</v>
      </c>
      <c r="E303" s="133" t="s">
        <v>22</v>
      </c>
      <c r="F303" s="135" t="s">
        <v>20</v>
      </c>
      <c r="G303" s="95" t="s">
        <v>350</v>
      </c>
      <c r="H303" s="44" t="s">
        <v>351</v>
      </c>
      <c r="I303" s="51" t="s">
        <v>148</v>
      </c>
      <c r="J303" s="44" t="s">
        <v>370</v>
      </c>
      <c r="K303" s="43" t="s">
        <v>370</v>
      </c>
      <c r="L303" s="274">
        <v>228</v>
      </c>
      <c r="M303" s="93"/>
      <c r="N303" s="26" t="str">
        <f t="shared" si="50"/>
        <v>Emploi adapté au handicap</v>
      </c>
      <c r="O303" s="26" t="str">
        <f t="shared" si="51"/>
        <v>false</v>
      </c>
      <c r="P303" s="26" t="str">
        <f t="shared" si="52"/>
        <v>false</v>
      </c>
      <c r="Q303" s="44" t="s">
        <v>345</v>
      </c>
      <c r="R303" s="73" t="s">
        <v>346</v>
      </c>
      <c r="S303" s="26"/>
      <c r="T303" s="20"/>
    </row>
    <row r="304" spans="1:20" ht="18.75" x14ac:dyDescent="0.25">
      <c r="A304" s="35"/>
      <c r="B304" s="36"/>
      <c r="C304" s="31"/>
      <c r="D304" s="128" t="s">
        <v>261</v>
      </c>
      <c r="E304" s="133" t="s">
        <v>22</v>
      </c>
      <c r="F304" s="135" t="s">
        <v>17</v>
      </c>
      <c r="G304" s="95" t="s">
        <v>350</v>
      </c>
      <c r="H304" s="44" t="s">
        <v>351</v>
      </c>
      <c r="I304" s="4" t="s">
        <v>18</v>
      </c>
      <c r="J304" s="44" t="s">
        <v>370</v>
      </c>
      <c r="K304" s="43" t="s">
        <v>370</v>
      </c>
      <c r="L304" s="274">
        <v>229</v>
      </c>
      <c r="M304" s="94"/>
      <c r="N304" s="4" t="str">
        <f t="shared" si="50"/>
        <v>Précisions si non adapté</v>
      </c>
      <c r="O304" s="4" t="str">
        <f t="shared" si="51"/>
        <v>false</v>
      </c>
      <c r="P304" s="4" t="str">
        <f t="shared" si="52"/>
        <v>false</v>
      </c>
      <c r="Q304" s="44" t="s">
        <v>345</v>
      </c>
      <c r="R304" s="288">
        <v>4096</v>
      </c>
      <c r="S304" s="4"/>
      <c r="T304" s="10"/>
    </row>
    <row r="305" spans="1:21" ht="18.75" x14ac:dyDescent="0.25">
      <c r="A305" s="35"/>
      <c r="B305" s="36"/>
      <c r="C305" s="31"/>
      <c r="D305" s="128" t="s">
        <v>262</v>
      </c>
      <c r="E305" s="133" t="s">
        <v>22</v>
      </c>
      <c r="F305" s="135" t="s">
        <v>17</v>
      </c>
      <c r="G305" s="95" t="s">
        <v>350</v>
      </c>
      <c r="H305" s="44" t="s">
        <v>351</v>
      </c>
      <c r="I305" s="4" t="s">
        <v>18</v>
      </c>
      <c r="J305" s="44" t="s">
        <v>370</v>
      </c>
      <c r="K305" s="43" t="s">
        <v>370</v>
      </c>
      <c r="L305" s="274">
        <v>230</v>
      </c>
      <c r="M305" s="94"/>
      <c r="N305" s="4" t="str">
        <f t="shared" si="50"/>
        <v>Difficultés liées au handicap</v>
      </c>
      <c r="O305" s="4" t="str">
        <f t="shared" si="51"/>
        <v>false</v>
      </c>
      <c r="P305" s="4" t="str">
        <f t="shared" si="52"/>
        <v>false</v>
      </c>
      <c r="Q305" s="44" t="s">
        <v>345</v>
      </c>
      <c r="R305" s="288">
        <v>4096</v>
      </c>
      <c r="S305" s="4"/>
      <c r="T305" s="10"/>
    </row>
    <row r="306" spans="1:21" s="42" customFormat="1" ht="18.75" x14ac:dyDescent="0.25">
      <c r="A306" s="35"/>
      <c r="B306" s="36"/>
      <c r="C306" s="36" t="s">
        <v>263</v>
      </c>
      <c r="D306" s="128"/>
      <c r="E306" s="133" t="s">
        <v>22</v>
      </c>
      <c r="F306" s="135"/>
      <c r="G306" s="95" t="s">
        <v>350</v>
      </c>
      <c r="H306" s="44" t="s">
        <v>351</v>
      </c>
      <c r="I306" s="44" t="s">
        <v>92</v>
      </c>
      <c r="J306" s="44" t="s">
        <v>370</v>
      </c>
      <c r="K306" s="43" t="s">
        <v>370</v>
      </c>
      <c r="L306" s="274">
        <v>231</v>
      </c>
      <c r="M306" s="94"/>
      <c r="N306" s="4" t="str">
        <f>C306</f>
        <v>Accompagnement pour conserver l'emploi</v>
      </c>
      <c r="O306" s="44" t="s">
        <v>345</v>
      </c>
      <c r="P306" s="44" t="s">
        <v>345</v>
      </c>
      <c r="Q306" s="44" t="s">
        <v>344</v>
      </c>
      <c r="R306" s="73" t="s">
        <v>346</v>
      </c>
      <c r="S306" s="73"/>
      <c r="T306" s="41"/>
    </row>
    <row r="307" spans="1:21" s="42" customFormat="1" ht="18.75" x14ac:dyDescent="0.25">
      <c r="A307" s="35"/>
      <c r="B307" s="36"/>
      <c r="C307" s="31"/>
      <c r="D307" s="128" t="s">
        <v>263</v>
      </c>
      <c r="E307" s="133" t="s">
        <v>347</v>
      </c>
      <c r="F307" s="135" t="s">
        <v>467</v>
      </c>
      <c r="G307" s="180" t="s">
        <v>350</v>
      </c>
      <c r="H307" s="157" t="s">
        <v>351</v>
      </c>
      <c r="I307" s="157" t="s">
        <v>38</v>
      </c>
      <c r="J307" s="157" t="s">
        <v>370</v>
      </c>
      <c r="K307" s="157" t="s">
        <v>370</v>
      </c>
      <c r="L307" s="274">
        <v>232</v>
      </c>
      <c r="M307" s="180"/>
      <c r="N307" s="68" t="str">
        <f>D307</f>
        <v>Accompagnement pour conserver l'emploi</v>
      </c>
      <c r="O307" s="68" t="str">
        <f>IF(ISBLANK(E307),"-",IF(OR(E307=1,E307="1 à 4"),"true","false"))</f>
        <v>false</v>
      </c>
      <c r="P307" s="68" t="str">
        <f>IF(ISBLANK(E307),"-",IF(E307=1,"false",IF(OR(E307="0 à 1",E307="0 ou 1"),"false","true")))</f>
        <v>true</v>
      </c>
      <c r="Q307" s="157" t="s">
        <v>345</v>
      </c>
      <c r="R307" s="183" t="s">
        <v>346</v>
      </c>
      <c r="S307" s="273" t="str">
        <f>F307</f>
        <v>Nomenclature : ACC_CONSERV_EMPLOI</v>
      </c>
      <c r="T307" s="302" t="s">
        <v>553</v>
      </c>
    </row>
    <row r="308" spans="1:21" s="42" customFormat="1" ht="18.75" x14ac:dyDescent="0.25">
      <c r="A308" s="35"/>
      <c r="B308" s="249"/>
      <c r="C308" s="250"/>
      <c r="D308" s="128" t="s">
        <v>264</v>
      </c>
      <c r="E308" s="251" t="s">
        <v>22</v>
      </c>
      <c r="F308" s="252" t="s">
        <v>20</v>
      </c>
      <c r="G308" s="305" t="s">
        <v>350</v>
      </c>
      <c r="H308" s="125" t="s">
        <v>351</v>
      </c>
      <c r="I308" s="125" t="s">
        <v>148</v>
      </c>
      <c r="J308" s="125" t="s">
        <v>370</v>
      </c>
      <c r="K308" s="125" t="s">
        <v>370</v>
      </c>
      <c r="L308" s="154">
        <v>317</v>
      </c>
      <c r="M308" s="155"/>
      <c r="N308" s="115" t="str">
        <f>D308</f>
        <v>Améliorations sur poste de travail</v>
      </c>
      <c r="O308" s="115" t="str">
        <f>IF(ISBLANK(E308),"-",IF(OR(E308=1,E308="1 à 4"),"true","false"))</f>
        <v>false</v>
      </c>
      <c r="P308" s="115" t="str">
        <f>IF(ISBLANK(E308),"-",IF(E308=1,"false",IF(OR(E308="0 à 1",E308="0 ou 1"),"false","true")))</f>
        <v>false</v>
      </c>
      <c r="Q308" s="125" t="s">
        <v>345</v>
      </c>
      <c r="R308" s="306" t="s">
        <v>346</v>
      </c>
      <c r="S308" s="235"/>
      <c r="T308" s="236"/>
    </row>
    <row r="309" spans="1:21" s="42" customFormat="1" ht="18.75" x14ac:dyDescent="0.25">
      <c r="A309" s="35"/>
      <c r="B309" s="249"/>
      <c r="C309" s="250"/>
      <c r="D309" s="128" t="s">
        <v>265</v>
      </c>
      <c r="E309" s="251" t="s">
        <v>22</v>
      </c>
      <c r="F309" s="252" t="s">
        <v>17</v>
      </c>
      <c r="G309" s="305" t="s">
        <v>350</v>
      </c>
      <c r="H309" s="125" t="s">
        <v>351</v>
      </c>
      <c r="I309" s="125" t="s">
        <v>18</v>
      </c>
      <c r="J309" s="125" t="s">
        <v>370</v>
      </c>
      <c r="K309" s="125" t="s">
        <v>370</v>
      </c>
      <c r="L309" s="154">
        <v>318</v>
      </c>
      <c r="M309" s="155"/>
      <c r="N309" s="115" t="str">
        <f>D309</f>
        <v>Améliorations sur poste de travail - Précisions</v>
      </c>
      <c r="O309" s="115" t="str">
        <f>IF(ISBLANK(E309),"-",IF(OR(E309=1,E309="1 à 4"),"true","false"))</f>
        <v>false</v>
      </c>
      <c r="P309" s="115" t="str">
        <f>IF(ISBLANK(E309),"-",IF(E309=1,"false",IF(OR(E309="0 à 1",E309="0 ou 1"),"false","true")))</f>
        <v>false</v>
      </c>
      <c r="Q309" s="125" t="s">
        <v>345</v>
      </c>
      <c r="R309" s="306">
        <v>256</v>
      </c>
      <c r="S309" s="235"/>
      <c r="T309" s="236"/>
    </row>
    <row r="310" spans="1:21" s="22" customFormat="1" ht="18.75" x14ac:dyDescent="0.25">
      <c r="A310" s="35"/>
      <c r="B310" s="36"/>
      <c r="C310" s="31" t="s">
        <v>266</v>
      </c>
      <c r="D310" s="128"/>
      <c r="E310" s="133" t="s">
        <v>22</v>
      </c>
      <c r="F310" s="135"/>
      <c r="G310" s="93" t="s">
        <v>350</v>
      </c>
      <c r="H310" s="51" t="s">
        <v>351</v>
      </c>
      <c r="I310" s="44" t="s">
        <v>92</v>
      </c>
      <c r="J310" s="51" t="s">
        <v>370</v>
      </c>
      <c r="K310" s="44" t="s">
        <v>370</v>
      </c>
      <c r="L310" s="274">
        <v>233</v>
      </c>
      <c r="M310" s="93"/>
      <c r="N310" s="4" t="str">
        <f>C310</f>
        <v>Arrêt de travail</v>
      </c>
      <c r="O310" s="44" t="s">
        <v>345</v>
      </c>
      <c r="P310" s="44" t="s">
        <v>345</v>
      </c>
      <c r="Q310" s="44" t="s">
        <v>344</v>
      </c>
      <c r="R310" s="73" t="s">
        <v>346</v>
      </c>
      <c r="S310" s="73"/>
      <c r="T310" s="164"/>
      <c r="U310" s="42"/>
    </row>
    <row r="311" spans="1:21" ht="18.75" x14ac:dyDescent="0.25">
      <c r="A311" s="35"/>
      <c r="B311" s="36"/>
      <c r="C311" s="31"/>
      <c r="D311" s="128" t="s">
        <v>266</v>
      </c>
      <c r="E311" s="133" t="s">
        <v>22</v>
      </c>
      <c r="F311" s="135" t="s">
        <v>20</v>
      </c>
      <c r="G311" s="93" t="s">
        <v>350</v>
      </c>
      <c r="H311" s="44" t="s">
        <v>351</v>
      </c>
      <c r="I311" s="44" t="s">
        <v>148</v>
      </c>
      <c r="J311" s="51" t="s">
        <v>370</v>
      </c>
      <c r="K311" s="44" t="s">
        <v>370</v>
      </c>
      <c r="L311" s="274">
        <v>234</v>
      </c>
      <c r="M311" s="165"/>
      <c r="N311" s="4" t="str">
        <f t="shared" ref="N311:N317" si="53">D311</f>
        <v>Arrêt de travail</v>
      </c>
      <c r="O311" s="4" t="str">
        <f t="shared" ref="O311:O317" si="54">IF(ISBLANK(E311),"-",IF(OR(E311=1,E311="1 à 4"),"true","false"))</f>
        <v>false</v>
      </c>
      <c r="P311" s="4" t="str">
        <f t="shared" ref="P311:P317" si="55">IF(ISBLANK(E311),"-",IF(E311=1,"false",IF(OR(E311="0 à 1",E311="0 ou 1"),"false","true")))</f>
        <v>false</v>
      </c>
      <c r="Q311" s="44" t="s">
        <v>345</v>
      </c>
      <c r="R311" s="73" t="s">
        <v>346</v>
      </c>
      <c r="S311" s="4"/>
      <c r="T311" s="10"/>
    </row>
    <row r="312" spans="1:21" ht="18.75" x14ac:dyDescent="0.25">
      <c r="A312" s="35"/>
      <c r="B312" s="36"/>
      <c r="C312" s="31"/>
      <c r="D312" s="128" t="s">
        <v>267</v>
      </c>
      <c r="E312" s="133" t="s">
        <v>22</v>
      </c>
      <c r="F312" s="135" t="s">
        <v>35</v>
      </c>
      <c r="G312" s="93" t="s">
        <v>350</v>
      </c>
      <c r="H312" s="44" t="s">
        <v>351</v>
      </c>
      <c r="I312" s="4" t="s">
        <v>36</v>
      </c>
      <c r="J312" s="51" t="s">
        <v>370</v>
      </c>
      <c r="K312" s="44" t="s">
        <v>370</v>
      </c>
      <c r="L312" s="274">
        <v>235</v>
      </c>
      <c r="M312" s="94"/>
      <c r="N312" s="4" t="str">
        <f t="shared" si="53"/>
        <v>Date début AT</v>
      </c>
      <c r="O312" s="4" t="str">
        <f t="shared" si="54"/>
        <v>false</v>
      </c>
      <c r="P312" s="4" t="str">
        <f t="shared" si="55"/>
        <v>false</v>
      </c>
      <c r="Q312" s="44" t="s">
        <v>345</v>
      </c>
      <c r="R312" s="73" t="s">
        <v>346</v>
      </c>
      <c r="S312" s="4"/>
      <c r="T312" s="10"/>
    </row>
    <row r="313" spans="1:21" ht="18.75" x14ac:dyDescent="0.25">
      <c r="A313" s="35"/>
      <c r="B313" s="36"/>
      <c r="C313" s="31"/>
      <c r="D313" s="128" t="s">
        <v>268</v>
      </c>
      <c r="E313" s="133" t="s">
        <v>22</v>
      </c>
      <c r="F313" s="135" t="s">
        <v>468</v>
      </c>
      <c r="G313" s="93" t="s">
        <v>350</v>
      </c>
      <c r="H313" s="44" t="s">
        <v>351</v>
      </c>
      <c r="I313" s="4" t="s">
        <v>38</v>
      </c>
      <c r="J313" s="51" t="s">
        <v>370</v>
      </c>
      <c r="K313" s="44" t="s">
        <v>370</v>
      </c>
      <c r="L313" s="274">
        <v>236</v>
      </c>
      <c r="M313" s="95"/>
      <c r="N313" s="4" t="str">
        <f t="shared" si="53"/>
        <v>Motif arrêt (si arrêt)</v>
      </c>
      <c r="O313" s="4" t="str">
        <f t="shared" si="54"/>
        <v>false</v>
      </c>
      <c r="P313" s="4" t="str">
        <f t="shared" si="55"/>
        <v>false</v>
      </c>
      <c r="Q313" s="44" t="s">
        <v>345</v>
      </c>
      <c r="R313" s="73" t="s">
        <v>346</v>
      </c>
      <c r="S313" s="273" t="str">
        <f>F313</f>
        <v>Nomenclature : MOTIF_AT</v>
      </c>
      <c r="T313" s="300" t="s">
        <v>554</v>
      </c>
    </row>
    <row r="314" spans="1:21" s="21" customFormat="1" ht="18.75" x14ac:dyDescent="0.25">
      <c r="A314" s="35"/>
      <c r="B314" s="36"/>
      <c r="C314" s="31"/>
      <c r="D314" s="128" t="s">
        <v>269</v>
      </c>
      <c r="E314" s="133" t="s">
        <v>22</v>
      </c>
      <c r="F314" s="135" t="s">
        <v>20</v>
      </c>
      <c r="G314" s="93" t="s">
        <v>350</v>
      </c>
      <c r="H314" s="44" t="s">
        <v>351</v>
      </c>
      <c r="I314" s="51" t="s">
        <v>148</v>
      </c>
      <c r="J314" s="51" t="s">
        <v>370</v>
      </c>
      <c r="K314" s="44" t="s">
        <v>370</v>
      </c>
      <c r="L314" s="274">
        <v>237</v>
      </c>
      <c r="M314" s="93"/>
      <c r="N314" s="26" t="str">
        <f t="shared" si="53"/>
        <v>Rencontre  avec un professionnel du service social de votre caisse de retraite</v>
      </c>
      <c r="O314" s="26" t="str">
        <f t="shared" si="54"/>
        <v>false</v>
      </c>
      <c r="P314" s="26" t="str">
        <f t="shared" si="55"/>
        <v>false</v>
      </c>
      <c r="Q314" s="44" t="s">
        <v>345</v>
      </c>
      <c r="R314" s="73" t="s">
        <v>346</v>
      </c>
      <c r="S314" s="26"/>
      <c r="T314" s="20"/>
    </row>
    <row r="315" spans="1:21" ht="18.75" x14ac:dyDescent="0.25">
      <c r="A315" s="35"/>
      <c r="B315" s="36"/>
      <c r="C315" s="31"/>
      <c r="D315" s="128" t="s">
        <v>270</v>
      </c>
      <c r="E315" s="133" t="s">
        <v>22</v>
      </c>
      <c r="F315" s="135" t="s">
        <v>35</v>
      </c>
      <c r="G315" s="93" t="s">
        <v>350</v>
      </c>
      <c r="H315" s="44" t="s">
        <v>351</v>
      </c>
      <c r="I315" s="4" t="s">
        <v>36</v>
      </c>
      <c r="J315" s="51" t="s">
        <v>370</v>
      </c>
      <c r="K315" s="44" t="s">
        <v>370</v>
      </c>
      <c r="L315" s="274">
        <v>238</v>
      </c>
      <c r="M315" s="94"/>
      <c r="N315" s="4" t="str">
        <f t="shared" si="53"/>
        <v>Date rencontre professionnel</v>
      </c>
      <c r="O315" s="4" t="str">
        <f t="shared" si="54"/>
        <v>false</v>
      </c>
      <c r="P315" s="4" t="str">
        <f t="shared" si="55"/>
        <v>false</v>
      </c>
      <c r="Q315" s="44" t="s">
        <v>345</v>
      </c>
      <c r="R315" s="73" t="s">
        <v>346</v>
      </c>
      <c r="S315" s="4"/>
      <c r="T315" s="10"/>
    </row>
    <row r="316" spans="1:21" s="21" customFormat="1" ht="18.75" x14ac:dyDescent="0.25">
      <c r="A316" s="35"/>
      <c r="B316" s="36"/>
      <c r="C316" s="31"/>
      <c r="D316" s="128" t="s">
        <v>271</v>
      </c>
      <c r="E316" s="133" t="s">
        <v>22</v>
      </c>
      <c r="F316" s="135" t="s">
        <v>20</v>
      </c>
      <c r="G316" s="93" t="s">
        <v>350</v>
      </c>
      <c r="H316" s="44" t="s">
        <v>351</v>
      </c>
      <c r="I316" s="51" t="s">
        <v>148</v>
      </c>
      <c r="J316" s="51" t="s">
        <v>370</v>
      </c>
      <c r="K316" s="44" t="s">
        <v>370</v>
      </c>
      <c r="L316" s="274">
        <v>239</v>
      </c>
      <c r="M316" s="93"/>
      <c r="N316" s="26" t="str">
        <f t="shared" si="53"/>
        <v>Rencontre avec le médecin de santé au travail en visite de pré-reprise</v>
      </c>
      <c r="O316" s="26" t="str">
        <f t="shared" si="54"/>
        <v>false</v>
      </c>
      <c r="P316" s="26" t="str">
        <f t="shared" si="55"/>
        <v>false</v>
      </c>
      <c r="Q316" s="44" t="s">
        <v>345</v>
      </c>
      <c r="R316" s="73" t="s">
        <v>346</v>
      </c>
      <c r="S316" s="26"/>
      <c r="T316" s="20"/>
    </row>
    <row r="317" spans="1:21" ht="18.75" x14ac:dyDescent="0.25">
      <c r="A317" s="35"/>
      <c r="B317" s="36"/>
      <c r="C317" s="31"/>
      <c r="D317" s="128" t="s">
        <v>272</v>
      </c>
      <c r="E317" s="133" t="s">
        <v>22</v>
      </c>
      <c r="F317" s="135" t="s">
        <v>35</v>
      </c>
      <c r="G317" s="93" t="s">
        <v>350</v>
      </c>
      <c r="H317" s="44" t="s">
        <v>351</v>
      </c>
      <c r="I317" s="4" t="s">
        <v>36</v>
      </c>
      <c r="J317" s="51" t="s">
        <v>370</v>
      </c>
      <c r="K317" s="44" t="s">
        <v>370</v>
      </c>
      <c r="L317" s="274">
        <v>240</v>
      </c>
      <c r="M317" s="94"/>
      <c r="N317" s="4" t="str">
        <f t="shared" si="53"/>
        <v>Date rencontre médecin</v>
      </c>
      <c r="O317" s="4" t="str">
        <f t="shared" si="54"/>
        <v>false</v>
      </c>
      <c r="P317" s="4" t="str">
        <f t="shared" si="55"/>
        <v>false</v>
      </c>
      <c r="Q317" s="44" t="s">
        <v>345</v>
      </c>
      <c r="R317" s="73" t="s">
        <v>346</v>
      </c>
      <c r="S317" s="4"/>
      <c r="T317" s="10"/>
    </row>
    <row r="318" spans="1:21" ht="18.75" x14ac:dyDescent="0.25">
      <c r="A318" s="35"/>
      <c r="B318" s="36"/>
      <c r="C318" s="31" t="s">
        <v>273</v>
      </c>
      <c r="D318" s="128"/>
      <c r="E318" s="133" t="s">
        <v>22</v>
      </c>
      <c r="F318" s="135"/>
      <c r="G318" s="93" t="s">
        <v>350</v>
      </c>
      <c r="H318" s="44" t="s">
        <v>351</v>
      </c>
      <c r="I318" s="44" t="s">
        <v>92</v>
      </c>
      <c r="J318" s="51" t="s">
        <v>370</v>
      </c>
      <c r="K318" s="44" t="s">
        <v>370</v>
      </c>
      <c r="L318" s="274">
        <v>241</v>
      </c>
      <c r="M318" s="94"/>
      <c r="N318" s="4" t="str">
        <f>C318</f>
        <v>Sans emploi</v>
      </c>
      <c r="O318" s="44" t="s">
        <v>345</v>
      </c>
      <c r="P318" s="44" t="s">
        <v>345</v>
      </c>
      <c r="Q318" s="44" t="s">
        <v>344</v>
      </c>
      <c r="R318" s="73" t="s">
        <v>346</v>
      </c>
      <c r="S318" s="73"/>
      <c r="T318" s="10"/>
    </row>
    <row r="319" spans="1:21" ht="18.75" x14ac:dyDescent="0.25">
      <c r="A319" s="35"/>
      <c r="B319" s="36"/>
      <c r="C319" s="31"/>
      <c r="D319" s="128" t="s">
        <v>274</v>
      </c>
      <c r="E319" s="133" t="s">
        <v>22</v>
      </c>
      <c r="F319" s="135" t="s">
        <v>20</v>
      </c>
      <c r="G319" s="93" t="s">
        <v>350</v>
      </c>
      <c r="H319" s="44" t="s">
        <v>351</v>
      </c>
      <c r="I319" s="44" t="s">
        <v>148</v>
      </c>
      <c r="J319" s="51" t="s">
        <v>370</v>
      </c>
      <c r="K319" s="44" t="s">
        <v>370</v>
      </c>
      <c r="L319" s="274">
        <v>242</v>
      </c>
      <c r="M319" s="165"/>
      <c r="N319" s="4" t="str">
        <f>D319</f>
        <v>Vous êtes sans emploi</v>
      </c>
      <c r="O319" s="4" t="str">
        <f>IF(ISBLANK(E319),"-",IF(OR(E319=1,E319="1 à 4"),"true","false"))</f>
        <v>false</v>
      </c>
      <c r="P319" s="4" t="str">
        <f>IF(ISBLANK(E319),"-",IF(E319=1,"false",IF(OR(E319="0 à 1",E319="0 ou 1"),"false","true")))</f>
        <v>false</v>
      </c>
      <c r="Q319" s="44" t="s">
        <v>345</v>
      </c>
      <c r="R319" s="73" t="s">
        <v>346</v>
      </c>
      <c r="S319" s="4"/>
      <c r="T319" s="10"/>
    </row>
    <row r="320" spans="1:21" ht="18.75" x14ac:dyDescent="0.25">
      <c r="A320" s="35"/>
      <c r="B320" s="36"/>
      <c r="C320" s="31"/>
      <c r="D320" s="128" t="s">
        <v>275</v>
      </c>
      <c r="E320" s="133" t="s">
        <v>22</v>
      </c>
      <c r="F320" s="135" t="s">
        <v>35</v>
      </c>
      <c r="G320" s="93" t="s">
        <v>350</v>
      </c>
      <c r="H320" s="44" t="s">
        <v>351</v>
      </c>
      <c r="I320" s="4" t="s">
        <v>36</v>
      </c>
      <c r="J320" s="51" t="s">
        <v>370</v>
      </c>
      <c r="K320" s="44" t="s">
        <v>370</v>
      </c>
      <c r="L320" s="274">
        <v>243</v>
      </c>
      <c r="M320" s="94"/>
      <c r="N320" s="4" t="str">
        <f>D320</f>
        <v>Date début sans emploi</v>
      </c>
      <c r="O320" s="4" t="str">
        <f>IF(ISBLANK(E320),"-",IF(OR(E320=1,E320="1 à 4"),"true","false"))</f>
        <v>false</v>
      </c>
      <c r="P320" s="4" t="str">
        <f>IF(ISBLANK(E320),"-",IF(E320=1,"false",IF(OR(E320="0 à 1",E320="0 ou 1"),"false","true")))</f>
        <v>false</v>
      </c>
      <c r="Q320" s="44" t="s">
        <v>345</v>
      </c>
      <c r="R320" s="73" t="s">
        <v>346</v>
      </c>
      <c r="S320" s="4"/>
      <c r="T320" s="10"/>
    </row>
    <row r="321" spans="1:20" s="21" customFormat="1" ht="18.75" x14ac:dyDescent="0.25">
      <c r="A321" s="35"/>
      <c r="B321" s="36"/>
      <c r="C321" s="31"/>
      <c r="D321" s="128" t="s">
        <v>250</v>
      </c>
      <c r="E321" s="133" t="s">
        <v>22</v>
      </c>
      <c r="F321" s="135" t="s">
        <v>20</v>
      </c>
      <c r="G321" s="93" t="s">
        <v>350</v>
      </c>
      <c r="H321" s="44" t="s">
        <v>351</v>
      </c>
      <c r="I321" s="51" t="s">
        <v>148</v>
      </c>
      <c r="J321" s="51" t="s">
        <v>370</v>
      </c>
      <c r="K321" s="44" t="s">
        <v>370</v>
      </c>
      <c r="L321" s="274">
        <v>244</v>
      </c>
      <c r="M321" s="93"/>
      <c r="N321" s="26" t="str">
        <f>D321</f>
        <v>Déjà travaillé</v>
      </c>
      <c r="O321" s="26" t="str">
        <f>IF(ISBLANK(E321),"-",IF(OR(E321=1,E321="1 à 4"),"true","false"))</f>
        <v>false</v>
      </c>
      <c r="P321" s="26" t="str">
        <f>IF(ISBLANK(E321),"-",IF(E321=1,"false",IF(OR(E321="0 à 1",E321="0 ou 1"),"false","true")))</f>
        <v>false</v>
      </c>
      <c r="Q321" s="44" t="s">
        <v>345</v>
      </c>
      <c r="R321" s="73" t="s">
        <v>346</v>
      </c>
      <c r="S321" s="26"/>
      <c r="T321" s="20"/>
    </row>
    <row r="322" spans="1:20" ht="18.75" x14ac:dyDescent="0.25">
      <c r="A322" s="35"/>
      <c r="B322" s="36"/>
      <c r="C322" s="31"/>
      <c r="D322" s="128" t="s">
        <v>276</v>
      </c>
      <c r="E322" s="133" t="s">
        <v>22</v>
      </c>
      <c r="F322" s="135" t="s">
        <v>17</v>
      </c>
      <c r="G322" s="93" t="s">
        <v>350</v>
      </c>
      <c r="H322" s="44" t="s">
        <v>351</v>
      </c>
      <c r="I322" s="4" t="s">
        <v>18</v>
      </c>
      <c r="J322" s="51" t="s">
        <v>370</v>
      </c>
      <c r="K322" s="44" t="s">
        <v>370</v>
      </c>
      <c r="L322" s="274">
        <v>245</v>
      </c>
      <c r="M322" s="94"/>
      <c r="N322" s="4" t="str">
        <f>D322</f>
        <v>Raisons absence d'emploi</v>
      </c>
      <c r="O322" s="4" t="str">
        <f>IF(ISBLANK(E322),"-",IF(OR(E322=1,E322="1 à 4"),"true","false"))</f>
        <v>false</v>
      </c>
      <c r="P322" s="4" t="str">
        <f>IF(ISBLANK(E322),"-",IF(E322=1,"false",IF(OR(E322="0 à 1",E322="0 ou 1"),"false","true")))</f>
        <v>false</v>
      </c>
      <c r="Q322" s="44" t="s">
        <v>345</v>
      </c>
      <c r="R322" s="288">
        <v>4096</v>
      </c>
      <c r="S322" s="4"/>
      <c r="T322" s="10"/>
    </row>
    <row r="323" spans="1:20" s="42" customFormat="1" ht="18.75" x14ac:dyDescent="0.25">
      <c r="A323" s="35"/>
      <c r="B323" s="36"/>
      <c r="C323" s="31"/>
      <c r="D323" s="128" t="s">
        <v>95</v>
      </c>
      <c r="E323" s="133" t="s">
        <v>22</v>
      </c>
      <c r="F323" s="135" t="s">
        <v>469</v>
      </c>
      <c r="G323" s="95" t="s">
        <v>350</v>
      </c>
      <c r="H323" s="324" t="s">
        <v>351</v>
      </c>
      <c r="I323" s="325" t="s">
        <v>56</v>
      </c>
      <c r="J323" s="324" t="s">
        <v>370</v>
      </c>
      <c r="K323" s="325" t="s">
        <v>370</v>
      </c>
      <c r="L323" s="274">
        <v>246</v>
      </c>
      <c r="M323" s="95"/>
      <c r="N323" s="326" t="str">
        <f>D323</f>
        <v>Situation</v>
      </c>
      <c r="O323" s="326" t="str">
        <f>IF(ISBLANK(E323),"-",IF(OR(E323=1,E323="1 à 4"),"true","false"))</f>
        <v>false</v>
      </c>
      <c r="P323" s="326" t="str">
        <f>IF(ISBLANK(E323),"-",IF(E323=1,"false",IF(OR(E323="0 à 1",E323="0 ou 1"),"false","true")))</f>
        <v>false</v>
      </c>
      <c r="Q323" s="325" t="s">
        <v>345</v>
      </c>
      <c r="R323" s="339" t="s">
        <v>346</v>
      </c>
      <c r="S323" s="340" t="str">
        <f>F323</f>
        <v>Nomenclature : SITU_SS_EMPLOI</v>
      </c>
      <c r="T323" s="337" t="s">
        <v>555</v>
      </c>
    </row>
    <row r="324" spans="1:20" s="42" customFormat="1" ht="18.75" x14ac:dyDescent="0.25">
      <c r="A324" s="35"/>
      <c r="B324" s="249"/>
      <c r="C324" s="250"/>
      <c r="D324" s="128" t="s">
        <v>277</v>
      </c>
      <c r="E324" s="251" t="s">
        <v>22</v>
      </c>
      <c r="F324" s="252" t="s">
        <v>17</v>
      </c>
      <c r="G324" s="95" t="s">
        <v>370</v>
      </c>
      <c r="H324" s="327"/>
      <c r="I324" s="326"/>
      <c r="J324" s="324"/>
      <c r="K324" s="326"/>
      <c r="L324" s="274"/>
      <c r="M324" s="175"/>
      <c r="N324" s="326"/>
      <c r="O324" s="326"/>
      <c r="P324" s="326"/>
      <c r="Q324" s="326"/>
      <c r="R324" s="326"/>
      <c r="S324" s="326"/>
      <c r="T324" s="338"/>
    </row>
    <row r="325" spans="1:20" ht="18.75" x14ac:dyDescent="0.25">
      <c r="A325" s="35"/>
      <c r="B325" s="36"/>
      <c r="C325" s="31"/>
      <c r="D325" s="128" t="s">
        <v>278</v>
      </c>
      <c r="E325" s="133" t="s">
        <v>22</v>
      </c>
      <c r="F325" s="135" t="s">
        <v>35</v>
      </c>
      <c r="G325" s="94" t="s">
        <v>350</v>
      </c>
      <c r="H325" s="157" t="s">
        <v>351</v>
      </c>
      <c r="I325" s="68" t="s">
        <v>36</v>
      </c>
      <c r="J325" s="157" t="s">
        <v>370</v>
      </c>
      <c r="K325" s="157" t="s">
        <v>370</v>
      </c>
      <c r="L325" s="274">
        <v>247</v>
      </c>
      <c r="M325" s="94"/>
      <c r="N325" s="68" t="str">
        <f>D325</f>
        <v>Date début situation</v>
      </c>
      <c r="O325" s="68" t="str">
        <f>IF(ISBLANK(E325),"-",IF(OR(E325=1,E325="1 à 4"),"true","false"))</f>
        <v>false</v>
      </c>
      <c r="P325" s="68" t="str">
        <f>IF(ISBLANK(E325),"-",IF(E325=1,"false",IF(OR(E325="0 à 1",E325="0 ou 1"),"false","true")))</f>
        <v>false</v>
      </c>
      <c r="Q325" s="157" t="s">
        <v>345</v>
      </c>
      <c r="R325" s="183" t="s">
        <v>346</v>
      </c>
      <c r="S325" s="68"/>
      <c r="T325" s="41"/>
    </row>
    <row r="326" spans="1:20" s="42" customFormat="1" ht="45.75" customHeight="1" x14ac:dyDescent="0.25">
      <c r="A326" s="35"/>
      <c r="B326" s="36"/>
      <c r="C326" s="31"/>
      <c r="D326" s="128" t="s">
        <v>279</v>
      </c>
      <c r="E326" s="133" t="s">
        <v>22</v>
      </c>
      <c r="F326" s="135" t="s">
        <v>470</v>
      </c>
      <c r="G326" s="168" t="s">
        <v>350</v>
      </c>
      <c r="H326" s="325" t="s">
        <v>351</v>
      </c>
      <c r="I326" s="325" t="s">
        <v>56</v>
      </c>
      <c r="J326" s="325" t="s">
        <v>370</v>
      </c>
      <c r="K326" s="325" t="s">
        <v>370</v>
      </c>
      <c r="L326" s="274">
        <v>248</v>
      </c>
      <c r="M326" s="168"/>
      <c r="N326" s="326" t="str">
        <f>D326</f>
        <v xml:space="preserve">Accompagnement vers l'emploi réalisé </v>
      </c>
      <c r="O326" s="326" t="str">
        <f>IF(ISBLANK(E326),"-",IF(OR(E326=1,E326="1 à 4"),"true","false"))</f>
        <v>false</v>
      </c>
      <c r="P326" s="326" t="str">
        <f>IF(ISBLANK(E326),"-",IF(E326=1,"false",IF(OR(E326="0 à 1",E326="0 ou 1"),"false","true")))</f>
        <v>false</v>
      </c>
      <c r="Q326" s="325" t="s">
        <v>345</v>
      </c>
      <c r="R326" s="339" t="s">
        <v>346</v>
      </c>
      <c r="S326" s="340" t="str">
        <f>F326</f>
        <v>Nomenclature : ACC_EMPLOI</v>
      </c>
      <c r="T326" s="337" t="s">
        <v>556</v>
      </c>
    </row>
    <row r="327" spans="1:20" s="42" customFormat="1" ht="45.75" customHeight="1" x14ac:dyDescent="0.25">
      <c r="A327" s="35"/>
      <c r="B327" s="249"/>
      <c r="C327" s="250"/>
      <c r="D327" s="128" t="s">
        <v>280</v>
      </c>
      <c r="E327" s="251" t="s">
        <v>22</v>
      </c>
      <c r="F327" s="252" t="s">
        <v>17</v>
      </c>
      <c r="G327" s="95" t="s">
        <v>370</v>
      </c>
      <c r="H327" s="326"/>
      <c r="I327" s="326"/>
      <c r="J327" s="326"/>
      <c r="K327" s="326"/>
      <c r="L327" s="274"/>
      <c r="M327" s="175"/>
      <c r="N327" s="326"/>
      <c r="O327" s="326"/>
      <c r="P327" s="326"/>
      <c r="Q327" s="326"/>
      <c r="R327" s="326"/>
      <c r="S327" s="326"/>
      <c r="T327" s="338"/>
    </row>
    <row r="328" spans="1:20" ht="45.75" customHeight="1" x14ac:dyDescent="0.25">
      <c r="A328" s="35"/>
      <c r="B328" s="36"/>
      <c r="C328" s="31"/>
      <c r="D328" s="128" t="s">
        <v>281</v>
      </c>
      <c r="E328" s="133" t="s">
        <v>282</v>
      </c>
      <c r="F328" s="135" t="s">
        <v>471</v>
      </c>
      <c r="G328" s="91" t="s">
        <v>350</v>
      </c>
      <c r="H328" s="44" t="s">
        <v>351</v>
      </c>
      <c r="I328" s="4" t="s">
        <v>38</v>
      </c>
      <c r="J328" s="44" t="s">
        <v>370</v>
      </c>
      <c r="K328" s="44" t="s">
        <v>370</v>
      </c>
      <c r="L328" s="274">
        <v>249</v>
      </c>
      <c r="M328" s="91"/>
      <c r="N328" s="4" t="str">
        <f>D328</f>
        <v>Bénéfices prestations</v>
      </c>
      <c r="O328" s="4" t="str">
        <f>IF(ISBLANK(E328),"-",IF(OR(E328=1,E328="1 à 4"),"true","false"))</f>
        <v>false</v>
      </c>
      <c r="P328" s="4" t="str">
        <f>IF(ISBLANK(E328),"-",IF(E328=1,"false",IF(OR(E328="0 à 1",E328="0 ou 1"),"false","true")))</f>
        <v>true</v>
      </c>
      <c r="Q328" s="44" t="s">
        <v>345</v>
      </c>
      <c r="R328" s="73" t="s">
        <v>346</v>
      </c>
      <c r="S328" s="273" t="str">
        <f>F328</f>
        <v>Nomenclature : BENEF_PRESTA</v>
      </c>
      <c r="T328" s="300" t="s">
        <v>557</v>
      </c>
    </row>
    <row r="329" spans="1:20" s="21" customFormat="1" ht="45.75" customHeight="1" x14ac:dyDescent="0.25">
      <c r="A329" s="35"/>
      <c r="B329" s="36"/>
      <c r="C329" s="31"/>
      <c r="D329" s="128" t="s">
        <v>283</v>
      </c>
      <c r="E329" s="133" t="s">
        <v>284</v>
      </c>
      <c r="F329" s="135" t="s">
        <v>20</v>
      </c>
      <c r="G329" s="91" t="s">
        <v>350</v>
      </c>
      <c r="H329" s="44" t="s">
        <v>351</v>
      </c>
      <c r="I329" s="51" t="s">
        <v>148</v>
      </c>
      <c r="J329" s="44" t="s">
        <v>370</v>
      </c>
      <c r="K329" s="44" t="s">
        <v>370</v>
      </c>
      <c r="L329" s="274">
        <v>250</v>
      </c>
      <c r="M329" s="172"/>
      <c r="N329" s="26" t="str">
        <f>D329</f>
        <v>Reconnaissance RQTH ou orientation professionnelle valant RQTH</v>
      </c>
      <c r="O329" s="26" t="str">
        <f>IF(ISBLANK(E329),"-",IF(OR(E329=1,E329="1 à 4"),"true","false"))</f>
        <v>false</v>
      </c>
      <c r="P329" s="26" t="str">
        <f>IF(ISBLANK(E329),"-",IF(E329=1,"false",IF(OR(E329="0 à 1",E329="0 ou 1"),"false","true")))</f>
        <v>false</v>
      </c>
      <c r="Q329" s="44" t="s">
        <v>345</v>
      </c>
      <c r="R329" s="73" t="s">
        <v>346</v>
      </c>
      <c r="S329" s="26"/>
      <c r="T329" s="20"/>
    </row>
    <row r="330" spans="1:20" s="21" customFormat="1" ht="18.75" x14ac:dyDescent="0.25">
      <c r="A330" s="35"/>
      <c r="B330" s="36"/>
      <c r="C330" s="297" t="s">
        <v>529</v>
      </c>
      <c r="D330" s="128"/>
      <c r="E330" s="133" t="s">
        <v>347</v>
      </c>
      <c r="F330" s="135"/>
      <c r="G330" s="91" t="s">
        <v>350</v>
      </c>
      <c r="H330" s="44" t="s">
        <v>351</v>
      </c>
      <c r="I330" s="44" t="s">
        <v>92</v>
      </c>
      <c r="J330" s="44" t="s">
        <v>370</v>
      </c>
      <c r="K330" s="44" t="s">
        <v>370</v>
      </c>
      <c r="L330" s="274">
        <v>251</v>
      </c>
      <c r="M330" s="172"/>
      <c r="N330" s="4" t="str">
        <f>C330</f>
        <v>Parcours professionnel</v>
      </c>
      <c r="O330" s="44" t="s">
        <v>345</v>
      </c>
      <c r="P330" s="4" t="str">
        <f>IF(ISBLANK(E330),"-",IF(E330=1,"false",IF(OR(E330="0 à 1",E330="0 ou 1"),"false","true")))</f>
        <v>true</v>
      </c>
      <c r="Q330" s="44" t="s">
        <v>344</v>
      </c>
      <c r="R330" s="73" t="s">
        <v>346</v>
      </c>
      <c r="S330" s="73"/>
      <c r="T330" s="20"/>
    </row>
    <row r="331" spans="1:20" ht="18.75" x14ac:dyDescent="0.25">
      <c r="A331" s="35"/>
      <c r="B331" s="36"/>
      <c r="C331" s="31"/>
      <c r="D331" s="128" t="s">
        <v>285</v>
      </c>
      <c r="E331" s="133" t="s">
        <v>22</v>
      </c>
      <c r="F331" s="135" t="s">
        <v>17</v>
      </c>
      <c r="G331" s="91" t="s">
        <v>350</v>
      </c>
      <c r="H331" s="44" t="s">
        <v>351</v>
      </c>
      <c r="I331" s="4" t="s">
        <v>18</v>
      </c>
      <c r="J331" s="44" t="s">
        <v>370</v>
      </c>
      <c r="K331" s="44" t="s">
        <v>370</v>
      </c>
      <c r="L331" s="274">
        <v>252</v>
      </c>
      <c r="M331" s="165"/>
      <c r="N331" s="4" t="str">
        <f t="shared" ref="N331:N336" si="56">D331</f>
        <v>Année poste</v>
      </c>
      <c r="O331" s="4" t="str">
        <f t="shared" ref="O331:O336" si="57">IF(ISBLANK(E331),"-",IF(OR(E331=1,E331="1 à 4"),"true","false"))</f>
        <v>false</v>
      </c>
      <c r="P331" s="4" t="str">
        <f t="shared" ref="P331:P336" si="58">IF(ISBLANK(E331),"-",IF(E331=1,"false",IF(OR(E331="0 à 1",E331="0 ou 1"),"false","true")))</f>
        <v>false</v>
      </c>
      <c r="Q331" s="44" t="s">
        <v>345</v>
      </c>
      <c r="R331" s="4">
        <v>256</v>
      </c>
      <c r="S331" s="4"/>
      <c r="T331" s="10"/>
    </row>
    <row r="332" spans="1:20" ht="18.75" x14ac:dyDescent="0.25">
      <c r="A332" s="35"/>
      <c r="B332" s="36"/>
      <c r="C332" s="31"/>
      <c r="D332" s="128" t="s">
        <v>286</v>
      </c>
      <c r="E332" s="133" t="s">
        <v>22</v>
      </c>
      <c r="F332" s="135" t="s">
        <v>17</v>
      </c>
      <c r="G332" s="91" t="s">
        <v>350</v>
      </c>
      <c r="H332" s="44" t="s">
        <v>351</v>
      </c>
      <c r="I332" s="4" t="s">
        <v>18</v>
      </c>
      <c r="J332" s="44" t="s">
        <v>370</v>
      </c>
      <c r="K332" s="44" t="s">
        <v>370</v>
      </c>
      <c r="L332" s="274">
        <v>253</v>
      </c>
      <c r="M332" s="165"/>
      <c r="N332" s="4" t="str">
        <f t="shared" si="56"/>
        <v>Durée poste</v>
      </c>
      <c r="O332" s="4" t="str">
        <f t="shared" si="57"/>
        <v>false</v>
      </c>
      <c r="P332" s="4" t="str">
        <f t="shared" si="58"/>
        <v>false</v>
      </c>
      <c r="Q332" s="44" t="s">
        <v>345</v>
      </c>
      <c r="R332" s="4">
        <v>256</v>
      </c>
      <c r="S332" s="4"/>
      <c r="T332" s="10"/>
    </row>
    <row r="333" spans="1:20" ht="18.75" x14ac:dyDescent="0.25">
      <c r="A333" s="35"/>
      <c r="B333" s="36"/>
      <c r="C333" s="31"/>
      <c r="D333" s="128" t="s">
        <v>287</v>
      </c>
      <c r="E333" s="133" t="s">
        <v>22</v>
      </c>
      <c r="F333" s="135" t="s">
        <v>17</v>
      </c>
      <c r="G333" s="91" t="s">
        <v>350</v>
      </c>
      <c r="H333" s="44" t="s">
        <v>351</v>
      </c>
      <c r="I333" s="4" t="s">
        <v>18</v>
      </c>
      <c r="J333" s="44" t="s">
        <v>370</v>
      </c>
      <c r="K333" s="44" t="s">
        <v>370</v>
      </c>
      <c r="L333" s="274">
        <v>254</v>
      </c>
      <c r="M333" s="165"/>
      <c r="N333" s="4" t="str">
        <f t="shared" si="56"/>
        <v>Intitulé poste</v>
      </c>
      <c r="O333" s="4" t="str">
        <f t="shared" si="57"/>
        <v>false</v>
      </c>
      <c r="P333" s="4" t="str">
        <f t="shared" si="58"/>
        <v>false</v>
      </c>
      <c r="Q333" s="44" t="s">
        <v>345</v>
      </c>
      <c r="R333" s="4">
        <v>256</v>
      </c>
      <c r="S333" s="4"/>
      <c r="T333" s="10"/>
    </row>
    <row r="334" spans="1:20" ht="18.75" x14ac:dyDescent="0.25">
      <c r="A334" s="35"/>
      <c r="B334" s="36"/>
      <c r="C334" s="31"/>
      <c r="D334" s="128" t="s">
        <v>288</v>
      </c>
      <c r="E334" s="133" t="s">
        <v>22</v>
      </c>
      <c r="F334" s="135" t="s">
        <v>17</v>
      </c>
      <c r="G334" s="91" t="s">
        <v>350</v>
      </c>
      <c r="H334" s="44" t="s">
        <v>351</v>
      </c>
      <c r="I334" s="4" t="s">
        <v>18</v>
      </c>
      <c r="J334" s="44" t="s">
        <v>370</v>
      </c>
      <c r="K334" s="44" t="s">
        <v>370</v>
      </c>
      <c r="L334" s="274">
        <v>255</v>
      </c>
      <c r="M334" s="165"/>
      <c r="N334" s="4" t="str">
        <f t="shared" si="56"/>
        <v>Nom entreprise poste</v>
      </c>
      <c r="O334" s="4" t="str">
        <f t="shared" si="57"/>
        <v>false</v>
      </c>
      <c r="P334" s="4" t="str">
        <f t="shared" si="58"/>
        <v>false</v>
      </c>
      <c r="Q334" s="44" t="s">
        <v>345</v>
      </c>
      <c r="R334" s="4">
        <v>256</v>
      </c>
      <c r="S334" s="4"/>
      <c r="T334" s="10"/>
    </row>
    <row r="335" spans="1:20" ht="18.75" x14ac:dyDescent="0.25">
      <c r="A335" s="35"/>
      <c r="B335" s="36"/>
      <c r="C335" s="31"/>
      <c r="D335" s="128" t="s">
        <v>289</v>
      </c>
      <c r="E335" s="133" t="s">
        <v>22</v>
      </c>
      <c r="F335" s="135" t="s">
        <v>472</v>
      </c>
      <c r="G335" s="91" t="s">
        <v>350</v>
      </c>
      <c r="H335" s="44" t="s">
        <v>351</v>
      </c>
      <c r="I335" s="4" t="s">
        <v>38</v>
      </c>
      <c r="J335" s="44" t="s">
        <v>370</v>
      </c>
      <c r="K335" s="44" t="s">
        <v>370</v>
      </c>
      <c r="L335" s="274">
        <v>256</v>
      </c>
      <c r="M335" s="168"/>
      <c r="N335" s="4" t="str">
        <f t="shared" si="56"/>
        <v>Durée temps de travail poste</v>
      </c>
      <c r="O335" s="4" t="str">
        <f t="shared" si="57"/>
        <v>false</v>
      </c>
      <c r="P335" s="4" t="str">
        <f t="shared" si="58"/>
        <v>false</v>
      </c>
      <c r="Q335" s="44" t="s">
        <v>345</v>
      </c>
      <c r="R335" s="73" t="s">
        <v>346</v>
      </c>
      <c r="S335" s="273" t="str">
        <f>F335</f>
        <v>Nomenclature : DUREE_TT</v>
      </c>
      <c r="T335" s="300" t="s">
        <v>552</v>
      </c>
    </row>
    <row r="336" spans="1:20" ht="18.75" x14ac:dyDescent="0.25">
      <c r="A336" s="35"/>
      <c r="B336" s="36"/>
      <c r="C336" s="31"/>
      <c r="D336" s="128" t="s">
        <v>290</v>
      </c>
      <c r="E336" s="133" t="s">
        <v>22</v>
      </c>
      <c r="F336" s="135" t="s">
        <v>17</v>
      </c>
      <c r="G336" s="91" t="s">
        <v>350</v>
      </c>
      <c r="H336" s="44" t="s">
        <v>351</v>
      </c>
      <c r="I336" s="4" t="s">
        <v>18</v>
      </c>
      <c r="J336" s="44" t="s">
        <v>370</v>
      </c>
      <c r="K336" s="44" t="s">
        <v>370</v>
      </c>
      <c r="L336" s="274">
        <v>257</v>
      </c>
      <c r="M336" s="165"/>
      <c r="N336" s="4" t="str">
        <f t="shared" si="56"/>
        <v>Motif fin activité poste</v>
      </c>
      <c r="O336" s="4" t="str">
        <f t="shared" si="57"/>
        <v>false</v>
      </c>
      <c r="P336" s="4" t="str">
        <f t="shared" si="58"/>
        <v>false</v>
      </c>
      <c r="Q336" s="44" t="s">
        <v>345</v>
      </c>
      <c r="R336" s="288">
        <v>4096</v>
      </c>
      <c r="S336" s="4"/>
      <c r="T336" s="10"/>
    </row>
    <row r="337" spans="1:20" ht="18.75" x14ac:dyDescent="0.25">
      <c r="A337" s="35"/>
      <c r="B337" s="36"/>
      <c r="C337" s="31" t="s">
        <v>291</v>
      </c>
      <c r="D337" s="128"/>
      <c r="E337" s="133" t="s">
        <v>22</v>
      </c>
      <c r="F337" s="135"/>
      <c r="G337" s="91" t="s">
        <v>350</v>
      </c>
      <c r="H337" s="44" t="s">
        <v>351</v>
      </c>
      <c r="I337" s="44" t="s">
        <v>92</v>
      </c>
      <c r="J337" s="44" t="s">
        <v>370</v>
      </c>
      <c r="K337" s="44" t="s">
        <v>370</v>
      </c>
      <c r="L337" s="274">
        <v>258</v>
      </c>
      <c r="M337" s="165"/>
      <c r="N337" s="4" t="str">
        <f>C337</f>
        <v>Qualification</v>
      </c>
      <c r="O337" s="44" t="s">
        <v>345</v>
      </c>
      <c r="P337" s="44" t="s">
        <v>345</v>
      </c>
      <c r="Q337" s="44" t="s">
        <v>344</v>
      </c>
      <c r="R337" s="73" t="s">
        <v>346</v>
      </c>
      <c r="S337" s="73"/>
      <c r="T337" s="10"/>
    </row>
    <row r="338" spans="1:20" ht="18.75" x14ac:dyDescent="0.25">
      <c r="A338" s="35"/>
      <c r="B338" s="36"/>
      <c r="C338" s="31"/>
      <c r="D338" s="128" t="s">
        <v>292</v>
      </c>
      <c r="E338" s="133" t="s">
        <v>22</v>
      </c>
      <c r="F338" s="135" t="s">
        <v>473</v>
      </c>
      <c r="G338" s="91" t="s">
        <v>350</v>
      </c>
      <c r="H338" s="44" t="s">
        <v>351</v>
      </c>
      <c r="I338" s="4" t="s">
        <v>38</v>
      </c>
      <c r="J338" s="44" t="s">
        <v>370</v>
      </c>
      <c r="K338" s="44" t="s">
        <v>370</v>
      </c>
      <c r="L338" s="274">
        <v>259</v>
      </c>
      <c r="M338" s="91"/>
      <c r="N338" s="4" t="str">
        <f>D338</f>
        <v>Niveau de qualification</v>
      </c>
      <c r="O338" s="4" t="str">
        <f>IF(ISBLANK(E338),"-",IF(OR(E338=1,E338="1 à 4"),"true","false"))</f>
        <v>false</v>
      </c>
      <c r="P338" s="4" t="str">
        <f t="shared" ref="P338:P346" si="59">IF(ISBLANK(E338),"-",IF(E338=1,"false",IF(OR(E338="0 à 1",E338="0 ou 1"),"false","true")))</f>
        <v>false</v>
      </c>
      <c r="Q338" s="44" t="s">
        <v>345</v>
      </c>
      <c r="R338" s="73" t="s">
        <v>346</v>
      </c>
      <c r="S338" s="273" t="str">
        <f>F338</f>
        <v>Nomenclature : NIV_QUALIF</v>
      </c>
      <c r="T338" s="300" t="s">
        <v>558</v>
      </c>
    </row>
    <row r="339" spans="1:20" ht="18.75" x14ac:dyDescent="0.25">
      <c r="A339" s="35"/>
      <c r="B339" s="36"/>
      <c r="C339" s="31"/>
      <c r="D339" s="128" t="s">
        <v>293</v>
      </c>
      <c r="E339" s="133" t="s">
        <v>22</v>
      </c>
      <c r="F339" s="135" t="s">
        <v>17</v>
      </c>
      <c r="G339" s="91" t="s">
        <v>350</v>
      </c>
      <c r="H339" s="44" t="s">
        <v>351</v>
      </c>
      <c r="I339" s="4" t="s">
        <v>18</v>
      </c>
      <c r="J339" s="44" t="s">
        <v>370</v>
      </c>
      <c r="K339" s="44" t="s">
        <v>370</v>
      </c>
      <c r="L339" s="274">
        <v>260</v>
      </c>
      <c r="M339" s="94"/>
      <c r="N339" s="4" t="str">
        <f>D339</f>
        <v>Dernière classe fréquentée</v>
      </c>
      <c r="O339" s="4" t="str">
        <f>IF(ISBLANK(E339),"-",IF(OR(E339=1,E339="1 à 4"),"true","false"))</f>
        <v>false</v>
      </c>
      <c r="P339" s="4" t="str">
        <f t="shared" si="59"/>
        <v>false</v>
      </c>
      <c r="Q339" s="44" t="s">
        <v>345</v>
      </c>
      <c r="R339" s="4">
        <v>256</v>
      </c>
      <c r="S339" s="4"/>
      <c r="T339" s="10"/>
    </row>
    <row r="340" spans="1:20" ht="18.75" x14ac:dyDescent="0.25">
      <c r="A340" s="35"/>
      <c r="B340" s="36"/>
      <c r="C340" s="31"/>
      <c r="D340" s="128" t="s">
        <v>294</v>
      </c>
      <c r="E340" s="133" t="s">
        <v>22</v>
      </c>
      <c r="F340" s="135" t="s">
        <v>17</v>
      </c>
      <c r="G340" s="91" t="s">
        <v>350</v>
      </c>
      <c r="H340" s="44" t="s">
        <v>351</v>
      </c>
      <c r="I340" s="4" t="s">
        <v>18</v>
      </c>
      <c r="J340" s="44" t="s">
        <v>370</v>
      </c>
      <c r="K340" s="44" t="s">
        <v>370</v>
      </c>
      <c r="L340" s="274">
        <v>261</v>
      </c>
      <c r="M340" s="94"/>
      <c r="N340" s="4" t="str">
        <f>D340</f>
        <v>Bilan de compétences</v>
      </c>
      <c r="O340" s="4" t="str">
        <f>IF(ISBLANK(E340),"-",IF(OR(E340=1,E340="1 à 4"),"true","false"))</f>
        <v>false</v>
      </c>
      <c r="P340" s="4" t="str">
        <f t="shared" si="59"/>
        <v>false</v>
      </c>
      <c r="Q340" s="44" t="s">
        <v>345</v>
      </c>
      <c r="R340" s="288">
        <v>4096</v>
      </c>
      <c r="S340" s="4"/>
      <c r="T340" s="10"/>
    </row>
    <row r="341" spans="1:20" ht="18.75" x14ac:dyDescent="0.25">
      <c r="A341" s="35"/>
      <c r="B341" s="36"/>
      <c r="C341" s="297" t="s">
        <v>295</v>
      </c>
      <c r="D341" s="128"/>
      <c r="E341" s="133" t="s">
        <v>347</v>
      </c>
      <c r="F341" s="135"/>
      <c r="G341" s="91" t="s">
        <v>350</v>
      </c>
      <c r="H341" s="44" t="s">
        <v>351</v>
      </c>
      <c r="I341" s="44" t="s">
        <v>92</v>
      </c>
      <c r="J341" s="44" t="s">
        <v>370</v>
      </c>
      <c r="K341" s="44" t="s">
        <v>370</v>
      </c>
      <c r="L341" s="274">
        <v>262</v>
      </c>
      <c r="M341" s="94"/>
      <c r="N341" s="4" t="str">
        <f>C341</f>
        <v>Formation</v>
      </c>
      <c r="O341" s="44" t="s">
        <v>345</v>
      </c>
      <c r="P341" s="4" t="str">
        <f t="shared" si="59"/>
        <v>true</v>
      </c>
      <c r="Q341" s="44" t="s">
        <v>344</v>
      </c>
      <c r="R341" s="73" t="s">
        <v>346</v>
      </c>
      <c r="S341" s="73"/>
      <c r="T341" s="10"/>
    </row>
    <row r="342" spans="1:20" ht="18.75" x14ac:dyDescent="0.25">
      <c r="A342" s="35"/>
      <c r="B342" s="36"/>
      <c r="C342" s="31"/>
      <c r="D342" s="128" t="s">
        <v>295</v>
      </c>
      <c r="E342" s="133" t="s">
        <v>296</v>
      </c>
      <c r="F342" s="135" t="s">
        <v>17</v>
      </c>
      <c r="G342" s="91" t="s">
        <v>350</v>
      </c>
      <c r="H342" s="44" t="s">
        <v>351</v>
      </c>
      <c r="I342" s="4" t="s">
        <v>18</v>
      </c>
      <c r="J342" s="44" t="s">
        <v>370</v>
      </c>
      <c r="K342" s="44" t="s">
        <v>370</v>
      </c>
      <c r="L342" s="274">
        <v>263</v>
      </c>
      <c r="M342" s="165"/>
      <c r="N342" s="4" t="str">
        <f>D342</f>
        <v>Formation</v>
      </c>
      <c r="O342" s="4" t="str">
        <f>IF(ISBLANK(E342),"-",IF(OR(E342=1,E342="1 à 4"),"true","false"))</f>
        <v>false</v>
      </c>
      <c r="P342" s="4" t="str">
        <f t="shared" si="59"/>
        <v>true</v>
      </c>
      <c r="Q342" s="44" t="s">
        <v>345</v>
      </c>
      <c r="R342" s="288">
        <v>4096</v>
      </c>
      <c r="S342" s="4"/>
      <c r="T342" s="10"/>
    </row>
    <row r="343" spans="1:20" ht="18.75" x14ac:dyDescent="0.25">
      <c r="A343" s="35"/>
      <c r="B343" s="36"/>
      <c r="C343" s="297" t="s">
        <v>297</v>
      </c>
      <c r="D343" s="128"/>
      <c r="E343" s="133" t="s">
        <v>347</v>
      </c>
      <c r="F343" s="135"/>
      <c r="G343" s="91" t="s">
        <v>350</v>
      </c>
      <c r="H343" s="44" t="s">
        <v>351</v>
      </c>
      <c r="I343" s="44" t="s">
        <v>92</v>
      </c>
      <c r="J343" s="44" t="s">
        <v>370</v>
      </c>
      <c r="K343" s="44" t="s">
        <v>370</v>
      </c>
      <c r="L343" s="274">
        <v>264</v>
      </c>
      <c r="M343" s="165"/>
      <c r="N343" s="4" t="str">
        <f>C343</f>
        <v>Diplôme</v>
      </c>
      <c r="O343" s="44" t="s">
        <v>345</v>
      </c>
      <c r="P343" s="4" t="str">
        <f t="shared" si="59"/>
        <v>true</v>
      </c>
      <c r="Q343" s="44" t="s">
        <v>344</v>
      </c>
      <c r="R343" s="73" t="s">
        <v>346</v>
      </c>
      <c r="S343" s="73"/>
      <c r="T343" s="10"/>
    </row>
    <row r="344" spans="1:20" ht="18.75" x14ac:dyDescent="0.25">
      <c r="A344" s="35"/>
      <c r="B344" s="36"/>
      <c r="C344" s="31"/>
      <c r="D344" s="128" t="s">
        <v>297</v>
      </c>
      <c r="E344" s="133" t="s">
        <v>22</v>
      </c>
      <c r="F344" s="135" t="s">
        <v>17</v>
      </c>
      <c r="G344" s="91" t="s">
        <v>350</v>
      </c>
      <c r="H344" s="44" t="s">
        <v>351</v>
      </c>
      <c r="I344" s="4" t="s">
        <v>18</v>
      </c>
      <c r="J344" s="44" t="s">
        <v>370</v>
      </c>
      <c r="K344" s="44" t="s">
        <v>370</v>
      </c>
      <c r="L344" s="274">
        <v>265</v>
      </c>
      <c r="M344" s="165"/>
      <c r="N344" s="4" t="str">
        <f>D344</f>
        <v>Diplôme</v>
      </c>
      <c r="O344" s="4" t="str">
        <f>IF(ISBLANK(E344),"-",IF(OR(E344=1,E344="1 à 4"),"true","false"))</f>
        <v>false</v>
      </c>
      <c r="P344" s="4" t="str">
        <f t="shared" si="59"/>
        <v>false</v>
      </c>
      <c r="Q344" s="44" t="s">
        <v>345</v>
      </c>
      <c r="R344" s="288">
        <v>4096</v>
      </c>
      <c r="S344" s="4"/>
      <c r="T344" s="10"/>
    </row>
    <row r="345" spans="1:20" ht="18.75" x14ac:dyDescent="0.25">
      <c r="A345" s="35"/>
      <c r="B345" s="36"/>
      <c r="C345" s="31"/>
      <c r="D345" s="128" t="s">
        <v>298</v>
      </c>
      <c r="E345" s="133" t="s">
        <v>22</v>
      </c>
      <c r="F345" s="135" t="s">
        <v>152</v>
      </c>
      <c r="G345" s="91" t="s">
        <v>350</v>
      </c>
      <c r="H345" s="44" t="s">
        <v>351</v>
      </c>
      <c r="I345" s="4" t="s">
        <v>26</v>
      </c>
      <c r="J345" s="44" t="s">
        <v>370</v>
      </c>
      <c r="K345" s="44" t="s">
        <v>370</v>
      </c>
      <c r="L345" s="274">
        <v>266</v>
      </c>
      <c r="M345" s="165"/>
      <c r="N345" s="4" t="str">
        <f>D345</f>
        <v>Année obtention diplôme</v>
      </c>
      <c r="O345" s="4" t="str">
        <f>IF(ISBLANK(E345),"-",IF(OR(E345=1,E345="1 à 4"),"true","false"))</f>
        <v>false</v>
      </c>
      <c r="P345" s="4" t="str">
        <f t="shared" si="59"/>
        <v>false</v>
      </c>
      <c r="Q345" s="44" t="s">
        <v>345</v>
      </c>
      <c r="R345" s="4">
        <v>4</v>
      </c>
      <c r="S345" s="4"/>
      <c r="T345" s="10"/>
    </row>
    <row r="346" spans="1:20" ht="18.75" x14ac:dyDescent="0.25">
      <c r="A346" s="35"/>
      <c r="B346" s="36"/>
      <c r="C346" s="31"/>
      <c r="D346" s="128" t="s">
        <v>299</v>
      </c>
      <c r="E346" s="133" t="s">
        <v>22</v>
      </c>
      <c r="F346" s="135" t="s">
        <v>17</v>
      </c>
      <c r="G346" s="91" t="s">
        <v>350</v>
      </c>
      <c r="H346" s="44" t="s">
        <v>351</v>
      </c>
      <c r="I346" s="4" t="s">
        <v>18</v>
      </c>
      <c r="J346" s="44" t="s">
        <v>370</v>
      </c>
      <c r="K346" s="44" t="s">
        <v>370</v>
      </c>
      <c r="L346" s="274">
        <v>267</v>
      </c>
      <c r="M346" s="165"/>
      <c r="N346" s="4" t="str">
        <f>D346</f>
        <v>Domaine diplôme</v>
      </c>
      <c r="O346" s="4" t="str">
        <f>IF(ISBLANK(E346),"-",IF(OR(E346=1,E346="1 à 4"),"true","false"))</f>
        <v>false</v>
      </c>
      <c r="P346" s="4" t="str">
        <f t="shared" si="59"/>
        <v>false</v>
      </c>
      <c r="Q346" s="44" t="s">
        <v>345</v>
      </c>
      <c r="R346" s="4">
        <v>256</v>
      </c>
      <c r="S346" s="4"/>
      <c r="T346" s="10"/>
    </row>
    <row r="347" spans="1:20" ht="18.75" x14ac:dyDescent="0.25">
      <c r="A347" s="35"/>
      <c r="B347" s="36"/>
      <c r="C347" s="31" t="s">
        <v>300</v>
      </c>
      <c r="D347" s="128"/>
      <c r="E347" s="133" t="s">
        <v>22</v>
      </c>
      <c r="F347" s="135"/>
      <c r="G347" s="91" t="s">
        <v>350</v>
      </c>
      <c r="H347" s="44" t="s">
        <v>351</v>
      </c>
      <c r="I347" s="44" t="s">
        <v>92</v>
      </c>
      <c r="J347" s="44" t="s">
        <v>370</v>
      </c>
      <c r="K347" s="44" t="s">
        <v>370</v>
      </c>
      <c r="L347" s="274">
        <v>268</v>
      </c>
      <c r="M347" s="165"/>
      <c r="N347" s="4" t="str">
        <f>C347</f>
        <v>Projet professionnel</v>
      </c>
      <c r="O347" s="44" t="s">
        <v>345</v>
      </c>
      <c r="P347" s="44" t="s">
        <v>345</v>
      </c>
      <c r="Q347" s="44" t="s">
        <v>344</v>
      </c>
      <c r="R347" s="73" t="s">
        <v>346</v>
      </c>
      <c r="S347" s="73"/>
      <c r="T347" s="10"/>
    </row>
    <row r="348" spans="1:20" ht="18.75" x14ac:dyDescent="0.25">
      <c r="A348" s="35"/>
      <c r="B348" s="36"/>
      <c r="C348" s="31"/>
      <c r="D348" s="128" t="s">
        <v>301</v>
      </c>
      <c r="E348" s="133" t="s">
        <v>22</v>
      </c>
      <c r="F348" s="135" t="s">
        <v>17</v>
      </c>
      <c r="G348" s="91" t="s">
        <v>350</v>
      </c>
      <c r="H348" s="44" t="s">
        <v>351</v>
      </c>
      <c r="I348" s="4" t="s">
        <v>18</v>
      </c>
      <c r="J348" s="44" t="s">
        <v>370</v>
      </c>
      <c r="K348" s="44" t="s">
        <v>370</v>
      </c>
      <c r="L348" s="274">
        <v>269</v>
      </c>
      <c r="M348" s="94"/>
      <c r="N348" s="4" t="str">
        <f t="shared" ref="N348:N353" si="60">D348</f>
        <v>Définition projet</v>
      </c>
      <c r="O348" s="4" t="str">
        <f t="shared" ref="O348:O353" si="61">IF(ISBLANK(E348),"-",IF(OR(E348=1,E348="1 à 4"),"true","false"))</f>
        <v>false</v>
      </c>
      <c r="P348" s="4" t="str">
        <f t="shared" ref="P348:P353" si="62">IF(ISBLANK(E348),"-",IF(E348=1,"false",IF(OR(E348="0 à 1",E348="0 ou 1"),"false","true")))</f>
        <v>false</v>
      </c>
      <c r="Q348" s="44" t="s">
        <v>345</v>
      </c>
      <c r="R348" s="288">
        <v>4096</v>
      </c>
      <c r="S348" s="4"/>
      <c r="T348" s="10"/>
    </row>
    <row r="349" spans="1:20" ht="18.75" x14ac:dyDescent="0.25">
      <c r="A349" s="35"/>
      <c r="B349" s="36"/>
      <c r="C349" s="31"/>
      <c r="D349" s="128" t="s">
        <v>302</v>
      </c>
      <c r="E349" s="133" t="s">
        <v>303</v>
      </c>
      <c r="F349" s="135" t="s">
        <v>474</v>
      </c>
      <c r="G349" s="91" t="s">
        <v>350</v>
      </c>
      <c r="H349" s="44" t="s">
        <v>351</v>
      </c>
      <c r="I349" s="4" t="s">
        <v>38</v>
      </c>
      <c r="J349" s="44" t="s">
        <v>370</v>
      </c>
      <c r="K349" s="44" t="s">
        <v>370</v>
      </c>
      <c r="L349" s="274">
        <v>270</v>
      </c>
      <c r="M349" s="91"/>
      <c r="N349" s="4" t="str">
        <f t="shared" si="60"/>
        <v>Présence soutien</v>
      </c>
      <c r="O349" s="4" t="str">
        <f t="shared" si="61"/>
        <v>false</v>
      </c>
      <c r="P349" s="4" t="str">
        <f t="shared" si="62"/>
        <v>true</v>
      </c>
      <c r="Q349" s="44" t="s">
        <v>345</v>
      </c>
      <c r="R349" s="73" t="s">
        <v>346</v>
      </c>
      <c r="S349" s="273" t="str">
        <f>F349</f>
        <v>Nomenclature : PRES_SOUTIEN</v>
      </c>
      <c r="T349" s="300" t="s">
        <v>559</v>
      </c>
    </row>
    <row r="350" spans="1:20" ht="18.75" x14ac:dyDescent="0.25">
      <c r="A350" s="35"/>
      <c r="B350" s="36"/>
      <c r="C350" s="31"/>
      <c r="D350" s="128" t="s">
        <v>304</v>
      </c>
      <c r="E350" s="133" t="s">
        <v>22</v>
      </c>
      <c r="F350" s="135" t="s">
        <v>17</v>
      </c>
      <c r="G350" s="91" t="s">
        <v>350</v>
      </c>
      <c r="H350" s="44" t="s">
        <v>351</v>
      </c>
      <c r="I350" s="4" t="s">
        <v>18</v>
      </c>
      <c r="J350" s="44" t="s">
        <v>370</v>
      </c>
      <c r="K350" s="44" t="s">
        <v>370</v>
      </c>
      <c r="L350" s="274">
        <v>271</v>
      </c>
      <c r="M350" s="94"/>
      <c r="N350" s="4" t="str">
        <f t="shared" si="60"/>
        <v>Nom structure identifiée</v>
      </c>
      <c r="O350" s="4" t="str">
        <f t="shared" si="61"/>
        <v>false</v>
      </c>
      <c r="P350" s="4" t="str">
        <f t="shared" si="62"/>
        <v>false</v>
      </c>
      <c r="Q350" s="44" t="s">
        <v>345</v>
      </c>
      <c r="R350" s="4">
        <v>256</v>
      </c>
      <c r="S350" s="4"/>
      <c r="T350" s="10"/>
    </row>
    <row r="351" spans="1:20" s="42" customFormat="1" ht="18.75" x14ac:dyDescent="0.25">
      <c r="A351" s="35"/>
      <c r="B351" s="36"/>
      <c r="C351" s="31"/>
      <c r="D351" s="128" t="s">
        <v>305</v>
      </c>
      <c r="E351" s="133" t="s">
        <v>22</v>
      </c>
      <c r="F351" s="135" t="s">
        <v>44</v>
      </c>
      <c r="G351" s="180" t="s">
        <v>350</v>
      </c>
      <c r="H351" s="157" t="s">
        <v>351</v>
      </c>
      <c r="I351" s="157" t="s">
        <v>18</v>
      </c>
      <c r="J351" s="157" t="s">
        <v>370</v>
      </c>
      <c r="K351" s="157" t="s">
        <v>370</v>
      </c>
      <c r="L351" s="274">
        <v>272</v>
      </c>
      <c r="M351" s="96"/>
      <c r="N351" s="68" t="str">
        <f t="shared" si="60"/>
        <v>Adresse structure identifiée</v>
      </c>
      <c r="O351" s="68" t="str">
        <f t="shared" si="61"/>
        <v>false</v>
      </c>
      <c r="P351" s="68" t="str">
        <f t="shared" si="62"/>
        <v>false</v>
      </c>
      <c r="Q351" s="157" t="s">
        <v>345</v>
      </c>
      <c r="R351" s="183" t="s">
        <v>346</v>
      </c>
      <c r="S351" s="68"/>
      <c r="T351" s="41"/>
    </row>
    <row r="352" spans="1:20" s="21" customFormat="1" ht="18.75" x14ac:dyDescent="0.25">
      <c r="A352" s="35"/>
      <c r="B352" s="36"/>
      <c r="C352" s="31"/>
      <c r="D352" s="128" t="s">
        <v>306</v>
      </c>
      <c r="E352" s="133" t="s">
        <v>22</v>
      </c>
      <c r="F352" s="135" t="s">
        <v>20</v>
      </c>
      <c r="G352" s="91" t="s">
        <v>350</v>
      </c>
      <c r="H352" s="44" t="s">
        <v>351</v>
      </c>
      <c r="I352" s="51" t="s">
        <v>148</v>
      </c>
      <c r="J352" s="44" t="s">
        <v>370</v>
      </c>
      <c r="K352" s="44" t="s">
        <v>370</v>
      </c>
      <c r="L352" s="274">
        <v>273</v>
      </c>
      <c r="M352" s="93"/>
      <c r="N352" s="26" t="str">
        <f t="shared" si="60"/>
        <v>Contact pris avec la structure</v>
      </c>
      <c r="O352" s="26" t="str">
        <f t="shared" si="61"/>
        <v>false</v>
      </c>
      <c r="P352" s="26" t="str">
        <f t="shared" si="62"/>
        <v>false</v>
      </c>
      <c r="Q352" s="44" t="s">
        <v>345</v>
      </c>
      <c r="R352" s="73" t="s">
        <v>346</v>
      </c>
      <c r="S352" s="26"/>
      <c r="T352" s="20"/>
    </row>
    <row r="353" spans="1:21" ht="18.75" x14ac:dyDescent="0.25">
      <c r="A353" s="35"/>
      <c r="B353" s="36"/>
      <c r="C353" s="31"/>
      <c r="D353" s="128" t="s">
        <v>307</v>
      </c>
      <c r="E353" s="133" t="s">
        <v>22</v>
      </c>
      <c r="F353" s="135" t="s">
        <v>17</v>
      </c>
      <c r="G353" s="91" t="s">
        <v>350</v>
      </c>
      <c r="H353" s="44" t="s">
        <v>351</v>
      </c>
      <c r="I353" s="4" t="s">
        <v>18</v>
      </c>
      <c r="J353" s="44" t="s">
        <v>370</v>
      </c>
      <c r="K353" s="44" t="s">
        <v>370</v>
      </c>
      <c r="L353" s="274">
        <v>274</v>
      </c>
      <c r="M353" s="94"/>
      <c r="N353" s="4" t="str">
        <f t="shared" si="60"/>
        <v>Autres renseignements importants</v>
      </c>
      <c r="O353" s="4" t="str">
        <f t="shared" si="61"/>
        <v>false</v>
      </c>
      <c r="P353" s="4" t="str">
        <f t="shared" si="62"/>
        <v>false</v>
      </c>
      <c r="Q353" s="44" t="s">
        <v>345</v>
      </c>
      <c r="R353" s="288">
        <v>4096</v>
      </c>
      <c r="S353" s="4"/>
      <c r="T353" s="10"/>
    </row>
    <row r="354" spans="1:21" s="63" customFormat="1" ht="38.25" customHeight="1" x14ac:dyDescent="0.25">
      <c r="A354" s="32" t="s">
        <v>308</v>
      </c>
      <c r="B354" s="218"/>
      <c r="C354" s="214"/>
      <c r="D354" s="224"/>
      <c r="E354" s="225" t="s">
        <v>22</v>
      </c>
      <c r="F354" s="226"/>
      <c r="G354" s="99" t="s">
        <v>350</v>
      </c>
      <c r="H354" s="110" t="s">
        <v>351</v>
      </c>
      <c r="I354" s="64" t="s">
        <v>92</v>
      </c>
      <c r="J354" s="106" t="s">
        <v>370</v>
      </c>
      <c r="K354" s="64" t="s">
        <v>370</v>
      </c>
      <c r="L354" s="71">
        <v>275</v>
      </c>
      <c r="M354" s="99"/>
      <c r="N354" s="84" t="str">
        <f>A354</f>
        <v>Droits et prestations demandés</v>
      </c>
      <c r="O354" s="106" t="s">
        <v>345</v>
      </c>
      <c r="P354" s="64" t="s">
        <v>345</v>
      </c>
      <c r="Q354" s="64" t="s">
        <v>344</v>
      </c>
      <c r="R354" s="76" t="s">
        <v>346</v>
      </c>
      <c r="S354" s="76"/>
      <c r="T354" s="167"/>
    </row>
    <row r="355" spans="1:21" s="42" customFormat="1" ht="18.75" x14ac:dyDescent="0.25">
      <c r="A355" s="33"/>
      <c r="B355" s="36" t="s">
        <v>309</v>
      </c>
      <c r="C355" s="31"/>
      <c r="D355" s="128"/>
      <c r="E355" s="133" t="s">
        <v>22</v>
      </c>
      <c r="F355" s="135"/>
      <c r="G355" s="91" t="s">
        <v>350</v>
      </c>
      <c r="H355" s="111" t="s">
        <v>351</v>
      </c>
      <c r="I355" s="43" t="s">
        <v>92</v>
      </c>
      <c r="J355" s="112" t="s">
        <v>370</v>
      </c>
      <c r="K355" s="43" t="s">
        <v>370</v>
      </c>
      <c r="L355" s="274">
        <v>276</v>
      </c>
      <c r="M355" s="91"/>
      <c r="N355" s="81" t="str">
        <f>B355</f>
        <v>Demandes relatives à la vie quotidienne</v>
      </c>
      <c r="O355" s="44" t="s">
        <v>345</v>
      </c>
      <c r="P355" s="44" t="s">
        <v>345</v>
      </c>
      <c r="Q355" s="44" t="s">
        <v>344</v>
      </c>
      <c r="R355" s="73" t="s">
        <v>346</v>
      </c>
      <c r="S355" s="73"/>
      <c r="T355" s="173"/>
    </row>
    <row r="356" spans="1:21" s="42" customFormat="1" ht="18.75" x14ac:dyDescent="0.25">
      <c r="A356" s="33"/>
      <c r="B356" s="36"/>
      <c r="C356" s="31" t="s">
        <v>310</v>
      </c>
      <c r="D356" s="128"/>
      <c r="E356" s="133" t="s">
        <v>22</v>
      </c>
      <c r="F356" s="135"/>
      <c r="G356" s="91" t="s">
        <v>350</v>
      </c>
      <c r="H356" s="111" t="s">
        <v>351</v>
      </c>
      <c r="I356" s="44" t="s">
        <v>92</v>
      </c>
      <c r="J356" s="112" t="s">
        <v>370</v>
      </c>
      <c r="K356" s="44" t="s">
        <v>370</v>
      </c>
      <c r="L356" s="274">
        <v>277</v>
      </c>
      <c r="M356" s="91"/>
      <c r="N356" s="4" t="str">
        <f>C356</f>
        <v>Bénéficiaire de moins de 20 ans</v>
      </c>
      <c r="O356" s="44" t="s">
        <v>345</v>
      </c>
      <c r="P356" s="44" t="s">
        <v>345</v>
      </c>
      <c r="Q356" s="44" t="s">
        <v>344</v>
      </c>
      <c r="R356" s="73" t="s">
        <v>346</v>
      </c>
      <c r="S356" s="73"/>
      <c r="T356" s="173"/>
    </row>
    <row r="357" spans="1:21" s="42" customFormat="1" ht="18.75" x14ac:dyDescent="0.25">
      <c r="A357" s="33"/>
      <c r="B357" s="36"/>
      <c r="C357" s="31"/>
      <c r="D357" s="128" t="s">
        <v>480</v>
      </c>
      <c r="E357" s="133" t="s">
        <v>347</v>
      </c>
      <c r="F357" s="135" t="s">
        <v>481</v>
      </c>
      <c r="G357" s="180" t="s">
        <v>350</v>
      </c>
      <c r="H357" s="157" t="s">
        <v>351</v>
      </c>
      <c r="I357" s="157" t="s">
        <v>38</v>
      </c>
      <c r="J357" s="157" t="s">
        <v>370</v>
      </c>
      <c r="K357" s="157" t="s">
        <v>370</v>
      </c>
      <c r="L357" s="274">
        <v>278</v>
      </c>
      <c r="M357" s="180"/>
      <c r="N357" s="68" t="str">
        <f>D357</f>
        <v>Demande</v>
      </c>
      <c r="O357" s="68" t="str">
        <f>IF(ISBLANK(E357),"-",IF(OR(E357=1,E357="1 à 4"),"true","false"))</f>
        <v>false</v>
      </c>
      <c r="P357" s="68" t="str">
        <f>IF(ISBLANK(E357),"-",IF(E357=1,"false",IF(OR(E357="0 à 1",E357="0 ou 1"),"false","true")))</f>
        <v>true</v>
      </c>
      <c r="Q357" s="157" t="s">
        <v>345</v>
      </c>
      <c r="R357" s="183" t="s">
        <v>346</v>
      </c>
      <c r="S357" s="273" t="str">
        <f>F357</f>
        <v>Nomenclature : DEM_VIE_QUOT_ENFANT</v>
      </c>
      <c r="T357" s="302" t="s">
        <v>560</v>
      </c>
    </row>
    <row r="358" spans="1:21" s="21" customFormat="1" ht="18.75" x14ac:dyDescent="0.25">
      <c r="A358" s="33"/>
      <c r="B358" s="36"/>
      <c r="C358" s="31" t="s">
        <v>311</v>
      </c>
      <c r="D358" s="128"/>
      <c r="E358" s="133" t="s">
        <v>22</v>
      </c>
      <c r="F358" s="135"/>
      <c r="G358" s="98" t="s">
        <v>350</v>
      </c>
      <c r="H358" s="51" t="s">
        <v>351</v>
      </c>
      <c r="I358" s="51" t="s">
        <v>92</v>
      </c>
      <c r="J358" s="51" t="s">
        <v>370</v>
      </c>
      <c r="K358" s="51" t="s">
        <v>370</v>
      </c>
      <c r="L358" s="26">
        <v>279</v>
      </c>
      <c r="M358" s="98"/>
      <c r="N358" s="26" t="str">
        <f>C358</f>
        <v>Bénéficiaire de plus de 20 ans</v>
      </c>
      <c r="O358" s="51" t="s">
        <v>345</v>
      </c>
      <c r="P358" s="51" t="s">
        <v>345</v>
      </c>
      <c r="Q358" s="44" t="s">
        <v>344</v>
      </c>
      <c r="R358" s="77" t="s">
        <v>346</v>
      </c>
      <c r="S358" s="77"/>
      <c r="T358" s="163"/>
    </row>
    <row r="359" spans="1:21" s="42" customFormat="1" ht="18.75" x14ac:dyDescent="0.25">
      <c r="A359" s="33"/>
      <c r="B359" s="36"/>
      <c r="C359" s="31"/>
      <c r="D359" s="128" t="s">
        <v>480</v>
      </c>
      <c r="E359" s="133" t="s">
        <v>347</v>
      </c>
      <c r="F359" s="135" t="s">
        <v>482</v>
      </c>
      <c r="G359" s="180" t="s">
        <v>350</v>
      </c>
      <c r="H359" s="157" t="s">
        <v>351</v>
      </c>
      <c r="I359" s="157" t="s">
        <v>38</v>
      </c>
      <c r="J359" s="157" t="s">
        <v>370</v>
      </c>
      <c r="K359" s="157" t="s">
        <v>370</v>
      </c>
      <c r="L359" s="274">
        <v>280</v>
      </c>
      <c r="M359" s="180"/>
      <c r="N359" s="68" t="str">
        <f>D359</f>
        <v>Demande</v>
      </c>
      <c r="O359" s="68" t="str">
        <f>IF(ISBLANK(E359),"-",IF(OR(E359=1,E359="1 à 4"),"true","false"))</f>
        <v>false</v>
      </c>
      <c r="P359" s="68" t="str">
        <f>IF(ISBLANK(E359),"-",IF(E359=1,"false",IF(OR(E359="0 à 1",E359="0 ou 1"),"false","true")))</f>
        <v>true</v>
      </c>
      <c r="Q359" s="157" t="s">
        <v>345</v>
      </c>
      <c r="R359" s="183" t="s">
        <v>346</v>
      </c>
      <c r="S359" s="273" t="str">
        <f>F359</f>
        <v>Nomenclature : DEM_VIE_QUOT_ADULTE</v>
      </c>
      <c r="T359" s="302" t="s">
        <v>561</v>
      </c>
    </row>
    <row r="360" spans="1:21" s="22" customFormat="1" ht="18.75" x14ac:dyDescent="0.25">
      <c r="A360" s="33"/>
      <c r="B360" s="36" t="s">
        <v>312</v>
      </c>
      <c r="C360" s="31"/>
      <c r="D360" s="128"/>
      <c r="E360" s="133" t="s">
        <v>22</v>
      </c>
      <c r="F360" s="135"/>
      <c r="G360" s="98" t="s">
        <v>350</v>
      </c>
      <c r="H360" s="51" t="s">
        <v>351</v>
      </c>
      <c r="I360" s="43" t="s">
        <v>92</v>
      </c>
      <c r="J360" s="51" t="s">
        <v>370</v>
      </c>
      <c r="K360" s="43" t="s">
        <v>370</v>
      </c>
      <c r="L360" s="274">
        <v>281</v>
      </c>
      <c r="M360" s="98"/>
      <c r="N360" s="81" t="str">
        <f>B360</f>
        <v>Demandes relatives à la vie scolaire</v>
      </c>
      <c r="O360" s="44" t="s">
        <v>345</v>
      </c>
      <c r="P360" s="44" t="s">
        <v>345</v>
      </c>
      <c r="Q360" s="44" t="s">
        <v>344</v>
      </c>
      <c r="R360" s="73" t="s">
        <v>346</v>
      </c>
      <c r="S360" s="73"/>
      <c r="T360" s="164"/>
      <c r="U360" s="42"/>
    </row>
    <row r="361" spans="1:21" s="22" customFormat="1" ht="18.75" x14ac:dyDescent="0.25">
      <c r="A361" s="33"/>
      <c r="B361" s="36"/>
      <c r="C361" s="31" t="s">
        <v>313</v>
      </c>
      <c r="D361" s="128"/>
      <c r="E361" s="133" t="s">
        <v>22</v>
      </c>
      <c r="F361" s="135"/>
      <c r="G361" s="98" t="s">
        <v>350</v>
      </c>
      <c r="H361" s="51" t="s">
        <v>351</v>
      </c>
      <c r="I361" s="44" t="s">
        <v>92</v>
      </c>
      <c r="J361" s="51" t="s">
        <v>370</v>
      </c>
      <c r="K361" s="43" t="s">
        <v>370</v>
      </c>
      <c r="L361" s="274">
        <v>282</v>
      </c>
      <c r="M361" s="98"/>
      <c r="N361" s="4" t="str">
        <f>C361</f>
        <v>Parcours de scolarisation</v>
      </c>
      <c r="O361" s="44" t="s">
        <v>345</v>
      </c>
      <c r="P361" s="44" t="s">
        <v>345</v>
      </c>
      <c r="Q361" s="44" t="s">
        <v>344</v>
      </c>
      <c r="R361" s="73" t="s">
        <v>346</v>
      </c>
      <c r="S361" s="73"/>
      <c r="T361" s="164"/>
      <c r="U361" s="42"/>
    </row>
    <row r="362" spans="1:21" ht="18.75" x14ac:dyDescent="0.25">
      <c r="A362" s="33"/>
      <c r="B362" s="36"/>
      <c r="C362" s="31"/>
      <c r="D362" s="128" t="s">
        <v>313</v>
      </c>
      <c r="E362" s="133" t="s">
        <v>22</v>
      </c>
      <c r="F362" s="135" t="s">
        <v>17</v>
      </c>
      <c r="G362" s="98" t="s">
        <v>350</v>
      </c>
      <c r="H362" s="51" t="s">
        <v>351</v>
      </c>
      <c r="I362" s="4" t="s">
        <v>18</v>
      </c>
      <c r="J362" s="51" t="s">
        <v>370</v>
      </c>
      <c r="K362" s="43" t="s">
        <v>370</v>
      </c>
      <c r="L362" s="274">
        <v>283</v>
      </c>
      <c r="M362" s="89"/>
      <c r="N362" s="4" t="str">
        <f>D362</f>
        <v>Parcours de scolarisation</v>
      </c>
      <c r="O362" s="4" t="str">
        <f>IF(ISBLANK(E362),"-",IF(OR(E362=1,E362="1 à 4"),"true","false"))</f>
        <v>false</v>
      </c>
      <c r="P362" s="4" t="str">
        <f>IF(ISBLANK(E362),"-",IF(E362=1,"false",IF(OR(E362="0 à 1",E362="0 ou 1"),"false","true")))</f>
        <v>false</v>
      </c>
      <c r="Q362" s="44" t="s">
        <v>345</v>
      </c>
      <c r="R362" s="288">
        <v>4096</v>
      </c>
      <c r="S362" s="4"/>
      <c r="T362" s="10"/>
    </row>
    <row r="363" spans="1:21" ht="18.75" x14ac:dyDescent="0.25">
      <c r="A363" s="33"/>
      <c r="B363" s="36" t="s">
        <v>314</v>
      </c>
      <c r="C363" s="31"/>
      <c r="D363" s="128"/>
      <c r="E363" s="133" t="s">
        <v>22</v>
      </c>
      <c r="F363" s="135"/>
      <c r="G363" s="98" t="s">
        <v>350</v>
      </c>
      <c r="H363" s="51" t="s">
        <v>351</v>
      </c>
      <c r="I363" s="43" t="s">
        <v>92</v>
      </c>
      <c r="J363" s="51" t="s">
        <v>370</v>
      </c>
      <c r="K363" s="43" t="s">
        <v>370</v>
      </c>
      <c r="L363" s="274">
        <v>284</v>
      </c>
      <c r="M363" s="89"/>
      <c r="N363" s="81" t="str">
        <f>B363</f>
        <v>Demandes relatives au travail, à l'emploi et à la formation</v>
      </c>
      <c r="O363" s="44" t="s">
        <v>345</v>
      </c>
      <c r="P363" s="44" t="s">
        <v>345</v>
      </c>
      <c r="Q363" s="44" t="s">
        <v>344</v>
      </c>
      <c r="R363" s="73" t="s">
        <v>346</v>
      </c>
      <c r="S363" s="73"/>
      <c r="T363" s="10"/>
    </row>
    <row r="364" spans="1:21" ht="18.75" x14ac:dyDescent="0.25">
      <c r="A364" s="33"/>
      <c r="B364" s="36"/>
      <c r="C364" s="31" t="s">
        <v>315</v>
      </c>
      <c r="D364" s="128"/>
      <c r="E364" s="133" t="s">
        <v>22</v>
      </c>
      <c r="F364" s="135"/>
      <c r="G364" s="98" t="s">
        <v>350</v>
      </c>
      <c r="H364" s="51" t="s">
        <v>351</v>
      </c>
      <c r="I364" s="44" t="s">
        <v>92</v>
      </c>
      <c r="J364" s="51" t="s">
        <v>370</v>
      </c>
      <c r="K364" s="43" t="s">
        <v>370</v>
      </c>
      <c r="L364" s="274">
        <v>285</v>
      </c>
      <c r="M364" s="89"/>
      <c r="N364" s="4" t="str">
        <f>C364</f>
        <v>Demandes relatives à l'emploi</v>
      </c>
      <c r="O364" s="44" t="s">
        <v>345</v>
      </c>
      <c r="P364" s="44" t="s">
        <v>345</v>
      </c>
      <c r="Q364" s="44" t="s">
        <v>344</v>
      </c>
      <c r="R364" s="73" t="s">
        <v>346</v>
      </c>
      <c r="S364" s="73"/>
      <c r="T364" s="10"/>
    </row>
    <row r="365" spans="1:21" s="42" customFormat="1" ht="18.75" x14ac:dyDescent="0.25">
      <c r="A365" s="33"/>
      <c r="B365" s="36"/>
      <c r="C365" s="31"/>
      <c r="D365" s="128" t="s">
        <v>480</v>
      </c>
      <c r="E365" s="133" t="s">
        <v>347</v>
      </c>
      <c r="F365" s="135" t="s">
        <v>483</v>
      </c>
      <c r="G365" s="180" t="s">
        <v>350</v>
      </c>
      <c r="H365" s="157" t="s">
        <v>351</v>
      </c>
      <c r="I365" s="152" t="s">
        <v>38</v>
      </c>
      <c r="J365" s="157" t="s">
        <v>370</v>
      </c>
      <c r="K365" s="152" t="s">
        <v>370</v>
      </c>
      <c r="L365" s="274">
        <v>286</v>
      </c>
      <c r="M365" s="180"/>
      <c r="N365" s="68" t="str">
        <f>D365</f>
        <v>Demande</v>
      </c>
      <c r="O365" s="68" t="str">
        <f>IF(ISBLANK(E365),"-",IF(OR(E365=1,E365="1 à 4"),"true","false"))</f>
        <v>false</v>
      </c>
      <c r="P365" s="68" t="str">
        <f>IF(ISBLANK(E365),"-",IF(E365=1,"false",IF(OR(E365="0 à 1",E365="0 ou 1"),"false","true")))</f>
        <v>true</v>
      </c>
      <c r="Q365" s="157" t="s">
        <v>345</v>
      </c>
      <c r="R365" s="183" t="s">
        <v>346</v>
      </c>
      <c r="S365" s="273" t="str">
        <f>F365</f>
        <v>Nomenclature : DEM_EMPLOI</v>
      </c>
      <c r="T365" s="302" t="s">
        <v>562</v>
      </c>
    </row>
    <row r="366" spans="1:21" s="62" customFormat="1" ht="18.75" x14ac:dyDescent="0.25">
      <c r="A366" s="34" t="s">
        <v>316</v>
      </c>
      <c r="B366" s="220"/>
      <c r="C366" s="213"/>
      <c r="D366" s="221"/>
      <c r="E366" s="222" t="s">
        <v>296</v>
      </c>
      <c r="F366" s="223"/>
      <c r="G366" s="108" t="s">
        <v>350</v>
      </c>
      <c r="H366" s="109" t="s">
        <v>351</v>
      </c>
      <c r="I366" s="78" t="s">
        <v>92</v>
      </c>
      <c r="J366" s="109" t="s">
        <v>370</v>
      </c>
      <c r="K366" s="78" t="s">
        <v>370</v>
      </c>
      <c r="L366" s="67">
        <v>287</v>
      </c>
      <c r="M366" s="169"/>
      <c r="N366" s="80" t="str">
        <f>A366</f>
        <v>Vie aidant familial</v>
      </c>
      <c r="O366" s="109" t="s">
        <v>345</v>
      </c>
      <c r="P366" s="78" t="s">
        <v>344</v>
      </c>
      <c r="Q366" s="78" t="s">
        <v>344</v>
      </c>
      <c r="R366" s="72" t="s">
        <v>346</v>
      </c>
      <c r="S366" s="72"/>
      <c r="T366" s="87"/>
    </row>
    <row r="367" spans="1:21" s="42" customFormat="1" ht="18.75" x14ac:dyDescent="0.25">
      <c r="A367" s="35"/>
      <c r="B367" s="36" t="s">
        <v>317</v>
      </c>
      <c r="C367" s="31"/>
      <c r="D367" s="128"/>
      <c r="E367" s="133" t="s">
        <v>22</v>
      </c>
      <c r="F367" s="135"/>
      <c r="G367" s="89" t="s">
        <v>350</v>
      </c>
      <c r="H367" s="102" t="s">
        <v>351</v>
      </c>
      <c r="I367" s="43" t="s">
        <v>92</v>
      </c>
      <c r="J367" s="112" t="s">
        <v>370</v>
      </c>
      <c r="K367" s="43" t="s">
        <v>370</v>
      </c>
      <c r="L367" s="274">
        <v>288</v>
      </c>
      <c r="M367" s="170"/>
      <c r="N367" s="81" t="str">
        <f>B367</f>
        <v>Situation et besoins aidant</v>
      </c>
      <c r="O367" s="44" t="s">
        <v>345</v>
      </c>
      <c r="P367" s="44" t="s">
        <v>345</v>
      </c>
      <c r="Q367" s="44" t="s">
        <v>344</v>
      </c>
      <c r="R367" s="73" t="s">
        <v>346</v>
      </c>
      <c r="S367" s="73"/>
      <c r="T367" s="171"/>
    </row>
    <row r="368" spans="1:21" s="42" customFormat="1" ht="18.75" x14ac:dyDescent="0.25">
      <c r="A368" s="35"/>
      <c r="B368" s="36"/>
      <c r="C368" s="31" t="s">
        <v>318</v>
      </c>
      <c r="D368" s="128"/>
      <c r="E368" s="133" t="s">
        <v>22</v>
      </c>
      <c r="F368" s="135"/>
      <c r="G368" s="89" t="s">
        <v>350</v>
      </c>
      <c r="H368" s="102" t="s">
        <v>351</v>
      </c>
      <c r="I368" s="44" t="s">
        <v>92</v>
      </c>
      <c r="J368" s="112" t="s">
        <v>370</v>
      </c>
      <c r="K368" s="44" t="s">
        <v>370</v>
      </c>
      <c r="L368" s="274">
        <v>289</v>
      </c>
      <c r="M368" s="170"/>
      <c r="N368" s="4" t="str">
        <f>C368</f>
        <v>Identité aidant</v>
      </c>
      <c r="O368" s="44" t="s">
        <v>345</v>
      </c>
      <c r="P368" s="44" t="s">
        <v>345</v>
      </c>
      <c r="Q368" s="44" t="s">
        <v>344</v>
      </c>
      <c r="R368" s="73" t="s">
        <v>346</v>
      </c>
      <c r="S368" s="73"/>
      <c r="T368" s="171"/>
    </row>
    <row r="369" spans="1:20" s="42" customFormat="1" ht="18.75" customHeight="1" x14ac:dyDescent="0.25">
      <c r="A369" s="35"/>
      <c r="B369" s="36"/>
      <c r="C369" s="31"/>
      <c r="D369" s="128" t="s">
        <v>319</v>
      </c>
      <c r="E369" s="133" t="s">
        <v>22</v>
      </c>
      <c r="F369" s="135" t="s">
        <v>17</v>
      </c>
      <c r="G369" s="318" t="s">
        <v>395</v>
      </c>
      <c r="H369" s="334" t="s">
        <v>360</v>
      </c>
      <c r="I369" s="334" t="s">
        <v>420</v>
      </c>
      <c r="J369" s="193" t="s">
        <v>374</v>
      </c>
      <c r="K369" s="194" t="s">
        <v>18</v>
      </c>
      <c r="L369" s="274"/>
      <c r="M369" s="321" t="s">
        <v>396</v>
      </c>
      <c r="N369" s="68" t="str">
        <f t="shared" ref="N369:N377" si="63">D369</f>
        <v>Nom aidant</v>
      </c>
      <c r="O369" s="68" t="str">
        <f t="shared" ref="O369:O377" si="64">IF(ISBLANK(E369),"-",IF(OR(E369=1,E369="1 à 4"),"true","false"))</f>
        <v>false</v>
      </c>
      <c r="P369" s="68" t="str">
        <f t="shared" ref="P369:P377" si="65">IF(ISBLANK(E369),"-",IF(E369=1,"false",IF(OR(E369="0 à 1",E369="0 ou 1"),"false","true")))</f>
        <v>false</v>
      </c>
      <c r="Q369" s="157" t="s">
        <v>345</v>
      </c>
      <c r="R369" s="68">
        <v>256</v>
      </c>
      <c r="S369" s="68"/>
      <c r="T369" s="41"/>
    </row>
    <row r="370" spans="1:20" ht="18.75" customHeight="1" x14ac:dyDescent="0.25">
      <c r="A370" s="35"/>
      <c r="B370" s="36"/>
      <c r="C370" s="31"/>
      <c r="D370" s="128" t="s">
        <v>320</v>
      </c>
      <c r="E370" s="133" t="s">
        <v>22</v>
      </c>
      <c r="F370" s="135" t="s">
        <v>17</v>
      </c>
      <c r="G370" s="319"/>
      <c r="H370" s="334"/>
      <c r="I370" s="334"/>
      <c r="J370" s="25" t="s">
        <v>375</v>
      </c>
      <c r="K370" s="25" t="s">
        <v>18</v>
      </c>
      <c r="L370" s="274"/>
      <c r="M370" s="322"/>
      <c r="N370" s="4" t="str">
        <f t="shared" si="63"/>
        <v>Prénom aidant</v>
      </c>
      <c r="O370" s="4" t="str">
        <f t="shared" si="64"/>
        <v>false</v>
      </c>
      <c r="P370" s="4" t="str">
        <f t="shared" si="65"/>
        <v>false</v>
      </c>
      <c r="Q370" s="44" t="s">
        <v>345</v>
      </c>
      <c r="R370" s="4">
        <v>256</v>
      </c>
      <c r="S370" s="4"/>
      <c r="T370" s="10"/>
    </row>
    <row r="371" spans="1:20" ht="18.75" customHeight="1" x14ac:dyDescent="0.25">
      <c r="A371" s="35"/>
      <c r="B371" s="36"/>
      <c r="C371" s="31"/>
      <c r="D371" s="128" t="s">
        <v>321</v>
      </c>
      <c r="E371" s="133" t="s">
        <v>22</v>
      </c>
      <c r="F371" s="135" t="s">
        <v>35</v>
      </c>
      <c r="G371" s="319"/>
      <c r="H371" s="25" t="s">
        <v>381</v>
      </c>
      <c r="I371" s="25" t="s">
        <v>36</v>
      </c>
      <c r="J371" s="25" t="s">
        <v>370</v>
      </c>
      <c r="K371" s="25" t="s">
        <v>370</v>
      </c>
      <c r="L371" s="274"/>
      <c r="M371" s="322"/>
      <c r="N371" s="4" t="str">
        <f t="shared" si="63"/>
        <v>Date de naissance aidant</v>
      </c>
      <c r="O371" s="4" t="str">
        <f t="shared" si="64"/>
        <v>false</v>
      </c>
      <c r="P371" s="4" t="str">
        <f t="shared" si="65"/>
        <v>false</v>
      </c>
      <c r="Q371" s="44" t="s">
        <v>345</v>
      </c>
      <c r="R371" s="4"/>
      <c r="S371" s="4"/>
      <c r="T371" s="10"/>
    </row>
    <row r="372" spans="1:20" ht="18.75" customHeight="1" x14ac:dyDescent="0.25">
      <c r="A372" s="35"/>
      <c r="B372" s="36"/>
      <c r="C372" s="31"/>
      <c r="D372" s="128" t="s">
        <v>71</v>
      </c>
      <c r="E372" s="133" t="s">
        <v>22</v>
      </c>
      <c r="F372" s="135" t="s">
        <v>44</v>
      </c>
      <c r="G372" s="320"/>
      <c r="H372" s="25" t="s">
        <v>362</v>
      </c>
      <c r="I372" s="287" t="s">
        <v>388</v>
      </c>
      <c r="J372" s="25" t="s">
        <v>370</v>
      </c>
      <c r="K372" s="25" t="s">
        <v>370</v>
      </c>
      <c r="L372" s="274"/>
      <c r="M372" s="323"/>
      <c r="N372" s="4" t="str">
        <f t="shared" si="63"/>
        <v>Adresse aidant</v>
      </c>
      <c r="O372" s="4" t="str">
        <f t="shared" si="64"/>
        <v>false</v>
      </c>
      <c r="P372" s="4" t="str">
        <f t="shared" si="65"/>
        <v>false</v>
      </c>
      <c r="Q372" s="44" t="s">
        <v>345</v>
      </c>
      <c r="R372" s="4"/>
      <c r="S372" s="4"/>
      <c r="T372" s="10"/>
    </row>
    <row r="373" spans="1:20" ht="15" customHeight="1" x14ac:dyDescent="0.25">
      <c r="A373" s="35"/>
      <c r="B373" s="36"/>
      <c r="C373" s="31"/>
      <c r="D373" s="128" t="s">
        <v>322</v>
      </c>
      <c r="E373" s="133" t="s">
        <v>22</v>
      </c>
      <c r="F373" s="135" t="s">
        <v>17</v>
      </c>
      <c r="G373" s="93" t="s">
        <v>350</v>
      </c>
      <c r="H373" s="51" t="s">
        <v>351</v>
      </c>
      <c r="I373" s="107" t="s">
        <v>18</v>
      </c>
      <c r="J373" s="107" t="s">
        <v>370</v>
      </c>
      <c r="K373" s="107" t="s">
        <v>370</v>
      </c>
      <c r="L373" s="274">
        <v>290</v>
      </c>
      <c r="M373" s="201"/>
      <c r="N373" s="4" t="str">
        <f t="shared" si="63"/>
        <v>Lien avec la personne en situation de handicap</v>
      </c>
      <c r="O373" s="4" t="str">
        <f t="shared" si="64"/>
        <v>false</v>
      </c>
      <c r="P373" s="4" t="str">
        <f t="shared" si="65"/>
        <v>false</v>
      </c>
      <c r="Q373" s="44" t="s">
        <v>345</v>
      </c>
      <c r="R373" s="288">
        <v>4096</v>
      </c>
      <c r="S373" s="4"/>
      <c r="T373" s="10"/>
    </row>
    <row r="374" spans="1:20" s="21" customFormat="1" ht="18.75" x14ac:dyDescent="0.25">
      <c r="A374" s="35"/>
      <c r="B374" s="36"/>
      <c r="C374" s="31"/>
      <c r="D374" s="128" t="s">
        <v>323</v>
      </c>
      <c r="E374" s="133" t="s">
        <v>22</v>
      </c>
      <c r="F374" s="135" t="s">
        <v>20</v>
      </c>
      <c r="G374" s="93" t="s">
        <v>350</v>
      </c>
      <c r="H374" s="51" t="s">
        <v>351</v>
      </c>
      <c r="I374" s="50" t="s">
        <v>148</v>
      </c>
      <c r="J374" s="50" t="s">
        <v>370</v>
      </c>
      <c r="K374" s="50" t="s">
        <v>370</v>
      </c>
      <c r="L374" s="274">
        <v>291</v>
      </c>
      <c r="M374" s="93"/>
      <c r="N374" s="26" t="str">
        <f t="shared" si="63"/>
        <v>Même lieu de vie</v>
      </c>
      <c r="O374" s="26" t="str">
        <f t="shared" si="64"/>
        <v>false</v>
      </c>
      <c r="P374" s="26" t="str">
        <f t="shared" si="65"/>
        <v>false</v>
      </c>
      <c r="Q374" s="44" t="s">
        <v>345</v>
      </c>
      <c r="R374" s="26"/>
      <c r="S374" s="26"/>
      <c r="T374" s="20"/>
    </row>
    <row r="375" spans="1:20" ht="18.75" x14ac:dyDescent="0.25">
      <c r="A375" s="35"/>
      <c r="B375" s="36"/>
      <c r="C375" s="31"/>
      <c r="D375" s="128" t="s">
        <v>324</v>
      </c>
      <c r="E375" s="133" t="s">
        <v>22</v>
      </c>
      <c r="F375" s="135" t="s">
        <v>35</v>
      </c>
      <c r="G375" s="93" t="s">
        <v>350</v>
      </c>
      <c r="H375" s="51" t="s">
        <v>351</v>
      </c>
      <c r="I375" s="4" t="s">
        <v>36</v>
      </c>
      <c r="J375" s="51" t="s">
        <v>370</v>
      </c>
      <c r="K375" s="51" t="s">
        <v>370</v>
      </c>
      <c r="L375" s="274">
        <v>292</v>
      </c>
      <c r="M375" s="94"/>
      <c r="N375" s="4" t="str">
        <f t="shared" si="63"/>
        <v>Date début même lieu de vie</v>
      </c>
      <c r="O375" s="4" t="str">
        <f t="shared" si="64"/>
        <v>false</v>
      </c>
      <c r="P375" s="4" t="str">
        <f t="shared" si="65"/>
        <v>false</v>
      </c>
      <c r="Q375" s="44" t="s">
        <v>345</v>
      </c>
      <c r="R375" s="73" t="s">
        <v>346</v>
      </c>
      <c r="S375" s="4"/>
      <c r="T375" s="10"/>
    </row>
    <row r="376" spans="1:20" s="21" customFormat="1" ht="18.75" x14ac:dyDescent="0.25">
      <c r="A376" s="35"/>
      <c r="B376" s="36"/>
      <c r="C376" s="31"/>
      <c r="D376" s="128" t="s">
        <v>325</v>
      </c>
      <c r="E376" s="133" t="s">
        <v>22</v>
      </c>
      <c r="F376" s="135" t="s">
        <v>20</v>
      </c>
      <c r="G376" s="93" t="s">
        <v>350</v>
      </c>
      <c r="H376" s="51" t="s">
        <v>351</v>
      </c>
      <c r="I376" s="51" t="s">
        <v>148</v>
      </c>
      <c r="J376" s="51" t="s">
        <v>370</v>
      </c>
      <c r="K376" s="51" t="s">
        <v>370</v>
      </c>
      <c r="L376" s="274">
        <v>293</v>
      </c>
      <c r="M376" s="93"/>
      <c r="N376" s="26" t="str">
        <f t="shared" si="63"/>
        <v>Actuellement employé</v>
      </c>
      <c r="O376" s="26" t="str">
        <f t="shared" si="64"/>
        <v>false</v>
      </c>
      <c r="P376" s="26" t="str">
        <f t="shared" si="65"/>
        <v>false</v>
      </c>
      <c r="Q376" s="44" t="s">
        <v>345</v>
      </c>
      <c r="R376" s="73" t="s">
        <v>346</v>
      </c>
      <c r="S376" s="51"/>
      <c r="T376" s="20"/>
    </row>
    <row r="377" spans="1:20" ht="18.75" x14ac:dyDescent="0.25">
      <c r="A377" s="35"/>
      <c r="B377" s="36"/>
      <c r="C377" s="31"/>
      <c r="D377" s="128" t="s">
        <v>326</v>
      </c>
      <c r="E377" s="133" t="s">
        <v>22</v>
      </c>
      <c r="F377" s="135" t="s">
        <v>20</v>
      </c>
      <c r="G377" s="94" t="s">
        <v>350</v>
      </c>
      <c r="H377" s="51" t="s">
        <v>351</v>
      </c>
      <c r="I377" s="44" t="s">
        <v>148</v>
      </c>
      <c r="J377" s="51" t="s">
        <v>370</v>
      </c>
      <c r="K377" s="51" t="s">
        <v>370</v>
      </c>
      <c r="L377" s="274">
        <v>294</v>
      </c>
      <c r="M377" s="94"/>
      <c r="N377" s="4" t="str">
        <f t="shared" si="63"/>
        <v>Réduction d'activité liée à la prise en charge de la personne aidée</v>
      </c>
      <c r="O377" s="4" t="str">
        <f t="shared" si="64"/>
        <v>false</v>
      </c>
      <c r="P377" s="4" t="str">
        <f t="shared" si="65"/>
        <v>false</v>
      </c>
      <c r="Q377" s="44" t="s">
        <v>345</v>
      </c>
      <c r="R377" s="73" t="s">
        <v>346</v>
      </c>
      <c r="S377" s="4"/>
      <c r="T377" s="10"/>
    </row>
    <row r="378" spans="1:20" s="42" customFormat="1" ht="18.75" x14ac:dyDescent="0.25">
      <c r="A378" s="35"/>
      <c r="B378" s="36"/>
      <c r="C378" s="31" t="s">
        <v>327</v>
      </c>
      <c r="D378" s="128"/>
      <c r="E378" s="133" t="s">
        <v>22</v>
      </c>
      <c r="F378" s="135"/>
      <c r="G378" s="94" t="s">
        <v>350</v>
      </c>
      <c r="H378" s="51" t="s">
        <v>351</v>
      </c>
      <c r="I378" s="44" t="s">
        <v>92</v>
      </c>
      <c r="J378" s="51" t="s">
        <v>370</v>
      </c>
      <c r="K378" s="51" t="s">
        <v>370</v>
      </c>
      <c r="L378" s="274">
        <v>295</v>
      </c>
      <c r="M378" s="94"/>
      <c r="N378" s="4" t="str">
        <f>C378</f>
        <v>Nature de l'aide</v>
      </c>
      <c r="O378" s="44" t="s">
        <v>345</v>
      </c>
      <c r="P378" s="44" t="s">
        <v>345</v>
      </c>
      <c r="Q378" s="44" t="s">
        <v>344</v>
      </c>
      <c r="R378" s="73" t="s">
        <v>346</v>
      </c>
      <c r="S378" s="73"/>
      <c r="T378" s="41"/>
    </row>
    <row r="379" spans="1:20" s="42" customFormat="1" ht="18.75" x14ac:dyDescent="0.25">
      <c r="A379" s="35"/>
      <c r="B379" s="36"/>
      <c r="C379" s="31"/>
      <c r="D379" s="128" t="s">
        <v>475</v>
      </c>
      <c r="E379" s="133" t="s">
        <v>347</v>
      </c>
      <c r="F379" s="135" t="s">
        <v>476</v>
      </c>
      <c r="G379" s="175" t="s">
        <v>350</v>
      </c>
      <c r="H379" s="157" t="s">
        <v>351</v>
      </c>
      <c r="I379" s="157" t="s">
        <v>56</v>
      </c>
      <c r="J379" s="157" t="s">
        <v>370</v>
      </c>
      <c r="K379" s="157" t="s">
        <v>370</v>
      </c>
      <c r="L379" s="274">
        <v>296</v>
      </c>
      <c r="M379" s="175"/>
      <c r="N379" s="68" t="str">
        <f>D379</f>
        <v>Nature aide apportée</v>
      </c>
      <c r="O379" s="68" t="str">
        <f>IF(ISBLANK(E379),"-",IF(OR(E379=1,E379="1 à 4"),"true","false"))</f>
        <v>false</v>
      </c>
      <c r="P379" s="68" t="str">
        <f>IF(ISBLANK(E379),"-",IF(E379=1,"false",IF(OR(E379="0 à 1",E379="0 ou 1"),"false","true")))</f>
        <v>true</v>
      </c>
      <c r="Q379" s="157" t="s">
        <v>345</v>
      </c>
      <c r="R379" s="183" t="s">
        <v>346</v>
      </c>
      <c r="S379" s="273" t="str">
        <f>F379</f>
        <v>Nomenclature : NAT_AID_APP</v>
      </c>
      <c r="T379" s="302" t="s">
        <v>563</v>
      </c>
    </row>
    <row r="380" spans="1:20" s="266" customFormat="1" ht="18.75" x14ac:dyDescent="0.25">
      <c r="A380" s="35"/>
      <c r="B380" s="257"/>
      <c r="C380" s="258"/>
      <c r="D380" s="259" t="s">
        <v>328</v>
      </c>
      <c r="E380" s="260" t="s">
        <v>22</v>
      </c>
      <c r="F380" s="261" t="s">
        <v>17</v>
      </c>
      <c r="G380" s="175" t="s">
        <v>370</v>
      </c>
      <c r="H380" s="235"/>
      <c r="I380" s="235"/>
      <c r="J380" s="235"/>
      <c r="K380" s="235"/>
      <c r="L380" s="274"/>
      <c r="M380" s="175"/>
      <c r="N380" s="235"/>
      <c r="O380" s="235"/>
      <c r="P380" s="235"/>
      <c r="Q380" s="235"/>
      <c r="R380" s="235"/>
      <c r="S380" s="235"/>
      <c r="T380" s="236"/>
    </row>
    <row r="381" spans="1:20" s="42" customFormat="1" ht="18.75" x14ac:dyDescent="0.25">
      <c r="A381" s="35"/>
      <c r="B381" s="36"/>
      <c r="C381" s="31" t="s">
        <v>329</v>
      </c>
      <c r="D381" s="253"/>
      <c r="E381" s="254" t="s">
        <v>22</v>
      </c>
      <c r="F381" s="255"/>
      <c r="G381" s="268" t="s">
        <v>350</v>
      </c>
      <c r="H381" s="263" t="s">
        <v>351</v>
      </c>
      <c r="I381" s="269" t="s">
        <v>92</v>
      </c>
      <c r="J381" s="263" t="s">
        <v>370</v>
      </c>
      <c r="K381" s="269" t="s">
        <v>370</v>
      </c>
      <c r="L381" s="275">
        <v>297</v>
      </c>
      <c r="M381" s="268"/>
      <c r="N381" s="270" t="str">
        <f>C381</f>
        <v>Accompagnement aidant</v>
      </c>
      <c r="O381" s="269" t="s">
        <v>345</v>
      </c>
      <c r="P381" s="269" t="s">
        <v>345</v>
      </c>
      <c r="Q381" s="269" t="s">
        <v>344</v>
      </c>
      <c r="R381" s="248" t="s">
        <v>346</v>
      </c>
      <c r="S381" s="248"/>
      <c r="T381" s="271"/>
    </row>
    <row r="382" spans="1:20" ht="18.75" x14ac:dyDescent="0.25">
      <c r="A382" s="35"/>
      <c r="B382" s="36"/>
      <c r="C382" s="31"/>
      <c r="D382" s="128" t="s">
        <v>330</v>
      </c>
      <c r="E382" s="133" t="s">
        <v>331</v>
      </c>
      <c r="F382" s="135" t="s">
        <v>477</v>
      </c>
      <c r="G382" s="94" t="s">
        <v>350</v>
      </c>
      <c r="H382" s="157" t="s">
        <v>351</v>
      </c>
      <c r="I382" s="4" t="s">
        <v>38</v>
      </c>
      <c r="J382" s="157" t="s">
        <v>370</v>
      </c>
      <c r="K382" s="44" t="s">
        <v>370</v>
      </c>
      <c r="L382" s="274">
        <v>298</v>
      </c>
      <c r="M382" s="91"/>
      <c r="N382" s="4" t="str">
        <f>D382</f>
        <v>Type accompagnant aidant</v>
      </c>
      <c r="O382" s="4" t="str">
        <f t="shared" ref="O382:O398" si="66">IF(ISBLANK(E382),"-",IF(OR(E382=1,E382="1 à 4"),"true","false"))</f>
        <v>false</v>
      </c>
      <c r="P382" s="4" t="str">
        <f>IF(ISBLANK(E382),"-",IF(E382=1,"false",IF(OR(E382="0 à 1",E382="0 ou 1"),"false","true")))</f>
        <v>true</v>
      </c>
      <c r="Q382" s="44" t="s">
        <v>345</v>
      </c>
      <c r="R382" s="73" t="s">
        <v>346</v>
      </c>
      <c r="S382" s="273" t="str">
        <f>F382</f>
        <v>Nomenclature : TYP_ACC_AID</v>
      </c>
      <c r="T382" s="300" t="s">
        <v>564</v>
      </c>
    </row>
    <row r="383" spans="1:20" s="21" customFormat="1" ht="18.75" x14ac:dyDescent="0.25">
      <c r="A383" s="35"/>
      <c r="B383" s="36"/>
      <c r="C383" s="31"/>
      <c r="D383" s="128" t="s">
        <v>332</v>
      </c>
      <c r="E383" s="133" t="s">
        <v>22</v>
      </c>
      <c r="F383" s="135" t="s">
        <v>20</v>
      </c>
      <c r="G383" s="94" t="s">
        <v>350</v>
      </c>
      <c r="H383" s="157" t="s">
        <v>351</v>
      </c>
      <c r="I383" s="51" t="s">
        <v>148</v>
      </c>
      <c r="J383" s="157" t="s">
        <v>370</v>
      </c>
      <c r="K383" s="44" t="s">
        <v>370</v>
      </c>
      <c r="L383" s="274">
        <v>299</v>
      </c>
      <c r="M383" s="93"/>
      <c r="N383" s="26" t="str">
        <f>D383</f>
        <v>Soutien dans la démarche</v>
      </c>
      <c r="O383" s="26" t="str">
        <f t="shared" si="66"/>
        <v>false</v>
      </c>
      <c r="P383" s="26" t="str">
        <f>IF(ISBLANK(E383),"-",IF(E383=1,"false",IF(OR(E383="0 à 1",E383="0 ou 1"),"false","true")))</f>
        <v>false</v>
      </c>
      <c r="Q383" s="44" t="s">
        <v>345</v>
      </c>
      <c r="R383" s="73" t="s">
        <v>346</v>
      </c>
      <c r="S383" s="26"/>
      <c r="T383" s="20"/>
    </row>
    <row r="384" spans="1:20" ht="18.75" x14ac:dyDescent="0.25">
      <c r="A384" s="35"/>
      <c r="B384" s="36"/>
      <c r="C384" s="31"/>
      <c r="D384" s="128" t="s">
        <v>333</v>
      </c>
      <c r="E384" s="133" t="s">
        <v>22</v>
      </c>
      <c r="F384" s="135" t="s">
        <v>17</v>
      </c>
      <c r="G384" s="94" t="s">
        <v>350</v>
      </c>
      <c r="H384" s="157" t="s">
        <v>351</v>
      </c>
      <c r="I384" s="4" t="s">
        <v>18</v>
      </c>
      <c r="J384" s="157" t="s">
        <v>370</v>
      </c>
      <c r="K384" s="44" t="s">
        <v>370</v>
      </c>
      <c r="L384" s="274">
        <v>300</v>
      </c>
      <c r="M384" s="94"/>
      <c r="N384" s="4" t="str">
        <f>D384</f>
        <v>Précision soutien</v>
      </c>
      <c r="O384" s="4" t="str">
        <f t="shared" si="66"/>
        <v>false</v>
      </c>
      <c r="P384" s="4" t="str">
        <f>IF(ISBLANK(E384),"-",IF(E384=1,"false",IF(OR(E384="0 à 1",E384="0 ou 1"),"false","true")))</f>
        <v>false</v>
      </c>
      <c r="Q384" s="44" t="s">
        <v>345</v>
      </c>
      <c r="R384" s="288">
        <v>4096</v>
      </c>
      <c r="S384" s="4"/>
      <c r="T384" s="10"/>
    </row>
    <row r="385" spans="1:20" s="21" customFormat="1" ht="43.5" customHeight="1" x14ac:dyDescent="0.25">
      <c r="A385" s="35"/>
      <c r="B385" s="36"/>
      <c r="C385" s="31"/>
      <c r="D385" s="128" t="s">
        <v>334</v>
      </c>
      <c r="E385" s="133" t="s">
        <v>22</v>
      </c>
      <c r="F385" s="135" t="s">
        <v>20</v>
      </c>
      <c r="G385" s="94" t="s">
        <v>350</v>
      </c>
      <c r="H385" s="157" t="s">
        <v>351</v>
      </c>
      <c r="I385" s="51" t="s">
        <v>148</v>
      </c>
      <c r="J385" s="157" t="s">
        <v>370</v>
      </c>
      <c r="K385" s="44" t="s">
        <v>370</v>
      </c>
      <c r="L385" s="274">
        <v>301</v>
      </c>
      <c r="M385" s="93"/>
      <c r="N385" s="26" t="str">
        <f>D385</f>
        <v>Solution en cas d'empêchement</v>
      </c>
      <c r="O385" s="26" t="str">
        <f t="shared" si="66"/>
        <v>false</v>
      </c>
      <c r="P385" s="26" t="str">
        <f>IF(ISBLANK(E385),"-",IF(E385=1,"false",IF(OR(E385="0 à 1",E385="0 ou 1"),"false","true")))</f>
        <v>false</v>
      </c>
      <c r="Q385" s="44" t="s">
        <v>345</v>
      </c>
      <c r="R385" s="73" t="s">
        <v>346</v>
      </c>
      <c r="S385" s="26"/>
      <c r="T385" s="20"/>
    </row>
    <row r="386" spans="1:20" ht="18.75" x14ac:dyDescent="0.25">
      <c r="A386" s="35"/>
      <c r="B386" s="36"/>
      <c r="C386" s="31"/>
      <c r="D386" s="128" t="s">
        <v>335</v>
      </c>
      <c r="E386" s="133" t="s">
        <v>22</v>
      </c>
      <c r="F386" s="135" t="s">
        <v>17</v>
      </c>
      <c r="G386" s="94" t="s">
        <v>350</v>
      </c>
      <c r="H386" s="157" t="s">
        <v>351</v>
      </c>
      <c r="I386" s="4" t="s">
        <v>18</v>
      </c>
      <c r="J386" s="157" t="s">
        <v>370</v>
      </c>
      <c r="K386" s="44" t="s">
        <v>370</v>
      </c>
      <c r="L386" s="274">
        <v>302</v>
      </c>
      <c r="M386" s="94"/>
      <c r="N386" s="4" t="str">
        <f>D386</f>
        <v>Précision solution</v>
      </c>
      <c r="O386" s="4" t="str">
        <f t="shared" si="66"/>
        <v>false</v>
      </c>
      <c r="P386" s="4" t="str">
        <f>IF(ISBLANK(E386),"-",IF(E386=1,"false",IF(OR(E386="0 à 1",E386="0 ou 1"),"false","true")))</f>
        <v>false</v>
      </c>
      <c r="Q386" s="44" t="s">
        <v>345</v>
      </c>
      <c r="R386" s="288">
        <v>4096</v>
      </c>
      <c r="S386" s="4"/>
      <c r="T386" s="10"/>
    </row>
    <row r="387" spans="1:20" s="42" customFormat="1" ht="18.75" x14ac:dyDescent="0.25">
      <c r="A387" s="35"/>
      <c r="B387" s="36"/>
      <c r="C387" s="31" t="s">
        <v>336</v>
      </c>
      <c r="D387" s="128"/>
      <c r="E387" s="133" t="s">
        <v>22</v>
      </c>
      <c r="F387" s="135"/>
      <c r="G387" s="94" t="s">
        <v>350</v>
      </c>
      <c r="H387" s="157" t="s">
        <v>351</v>
      </c>
      <c r="I387" s="44" t="s">
        <v>92</v>
      </c>
      <c r="J387" s="157" t="s">
        <v>370</v>
      </c>
      <c r="K387" s="44" t="s">
        <v>370</v>
      </c>
      <c r="L387" s="274">
        <v>303</v>
      </c>
      <c r="M387" s="94"/>
      <c r="N387" s="4" t="str">
        <f>C387</f>
        <v>Situation prochaine</v>
      </c>
      <c r="O387" s="44" t="s">
        <v>345</v>
      </c>
      <c r="P387" s="44" t="s">
        <v>345</v>
      </c>
      <c r="Q387" s="44" t="s">
        <v>344</v>
      </c>
      <c r="R387" s="73" t="s">
        <v>346</v>
      </c>
      <c r="S387" s="73"/>
      <c r="T387" s="41"/>
    </row>
    <row r="388" spans="1:20" s="42" customFormat="1" ht="18.75" x14ac:dyDescent="0.25">
      <c r="A388" s="35"/>
      <c r="B388" s="36"/>
      <c r="C388" s="31"/>
      <c r="D388" s="128" t="s">
        <v>336</v>
      </c>
      <c r="E388" s="133" t="s">
        <v>347</v>
      </c>
      <c r="F388" s="135" t="s">
        <v>478</v>
      </c>
      <c r="G388" s="175" t="s">
        <v>350</v>
      </c>
      <c r="H388" s="157" t="s">
        <v>351</v>
      </c>
      <c r="I388" s="157" t="s">
        <v>56</v>
      </c>
      <c r="J388" s="157" t="s">
        <v>370</v>
      </c>
      <c r="K388" s="152" t="s">
        <v>370</v>
      </c>
      <c r="L388" s="274">
        <v>304</v>
      </c>
      <c r="M388" s="175"/>
      <c r="N388" s="68" t="str">
        <f>D388</f>
        <v>Situation prochaine</v>
      </c>
      <c r="O388" s="68" t="str">
        <f t="shared" si="66"/>
        <v>false</v>
      </c>
      <c r="P388" s="68" t="str">
        <f>IF(ISBLANK(E388),"-",IF(E388=1,"false",IF(OR(E388="0 à 1",E388="0 ou 1"),"false","true")))</f>
        <v>true</v>
      </c>
      <c r="Q388" s="157" t="s">
        <v>345</v>
      </c>
      <c r="R388" s="183" t="s">
        <v>346</v>
      </c>
      <c r="S388" s="273" t="str">
        <f>F388</f>
        <v>Nomenclature : SITU_PROC</v>
      </c>
      <c r="T388" s="302" t="s">
        <v>565</v>
      </c>
    </row>
    <row r="389" spans="1:20" s="42" customFormat="1" ht="18.75" x14ac:dyDescent="0.25">
      <c r="A389" s="35"/>
      <c r="B389" s="249"/>
      <c r="C389" s="250"/>
      <c r="D389" s="128" t="s">
        <v>337</v>
      </c>
      <c r="E389" s="251" t="s">
        <v>22</v>
      </c>
      <c r="F389" s="252" t="s">
        <v>17</v>
      </c>
      <c r="G389" s="175" t="s">
        <v>370</v>
      </c>
      <c r="H389" s="235"/>
      <c r="I389" s="235"/>
      <c r="J389" s="235"/>
      <c r="K389" s="152"/>
      <c r="L389" s="274"/>
      <c r="M389" s="175"/>
      <c r="N389" s="235"/>
      <c r="O389" s="235"/>
      <c r="P389" s="235"/>
      <c r="Q389" s="235"/>
      <c r="R389" s="235"/>
      <c r="S389" s="235"/>
      <c r="T389" s="236"/>
    </row>
    <row r="390" spans="1:20" s="42" customFormat="1" ht="18.75" x14ac:dyDescent="0.25">
      <c r="A390" s="35"/>
      <c r="B390" s="36" t="s">
        <v>338</v>
      </c>
      <c r="C390" s="31"/>
      <c r="D390" s="128"/>
      <c r="E390" s="133" t="s">
        <v>22</v>
      </c>
      <c r="F390" s="135"/>
      <c r="G390" s="94" t="s">
        <v>350</v>
      </c>
      <c r="H390" s="157" t="s">
        <v>351</v>
      </c>
      <c r="I390" s="157" t="s">
        <v>92</v>
      </c>
      <c r="J390" s="157" t="s">
        <v>370</v>
      </c>
      <c r="K390" s="43" t="s">
        <v>370</v>
      </c>
      <c r="L390" s="274">
        <v>305</v>
      </c>
      <c r="M390" s="94"/>
      <c r="N390" s="81" t="str">
        <f>B390</f>
        <v>Attentes de l'aidant familial</v>
      </c>
      <c r="O390" s="44" t="s">
        <v>345</v>
      </c>
      <c r="P390" s="44" t="s">
        <v>345</v>
      </c>
      <c r="Q390" s="44" t="s">
        <v>344</v>
      </c>
      <c r="R390" s="73" t="s">
        <v>346</v>
      </c>
      <c r="S390" s="73"/>
      <c r="T390" s="164"/>
    </row>
    <row r="391" spans="1:20" s="42" customFormat="1" ht="18.75" x14ac:dyDescent="0.25">
      <c r="A391" s="35"/>
      <c r="B391" s="36"/>
      <c r="C391" s="31" t="s">
        <v>338</v>
      </c>
      <c r="D391" s="128"/>
      <c r="E391" s="133" t="s">
        <v>22</v>
      </c>
      <c r="F391" s="135"/>
      <c r="G391" s="94" t="s">
        <v>350</v>
      </c>
      <c r="H391" s="157" t="s">
        <v>351</v>
      </c>
      <c r="I391" s="157" t="s">
        <v>92</v>
      </c>
      <c r="J391" s="157" t="s">
        <v>370</v>
      </c>
      <c r="K391" s="44" t="s">
        <v>370</v>
      </c>
      <c r="L391" s="274">
        <v>306</v>
      </c>
      <c r="M391" s="94"/>
      <c r="N391" s="4" t="str">
        <f>C391</f>
        <v>Attentes de l'aidant familial</v>
      </c>
      <c r="O391" s="44" t="s">
        <v>345</v>
      </c>
      <c r="P391" s="44" t="s">
        <v>345</v>
      </c>
      <c r="Q391" s="44" t="s">
        <v>344</v>
      </c>
      <c r="R391" s="73" t="s">
        <v>346</v>
      </c>
      <c r="S391" s="73"/>
      <c r="T391" s="164"/>
    </row>
    <row r="392" spans="1:20" s="42" customFormat="1" ht="18.75" x14ac:dyDescent="0.25">
      <c r="A392" s="35"/>
      <c r="B392" s="36"/>
      <c r="C392" s="31"/>
      <c r="D392" s="128" t="s">
        <v>338</v>
      </c>
      <c r="E392" s="133" t="s">
        <v>347</v>
      </c>
      <c r="F392" s="135" t="s">
        <v>479</v>
      </c>
      <c r="G392" s="180" t="s">
        <v>350</v>
      </c>
      <c r="H392" s="157" t="s">
        <v>351</v>
      </c>
      <c r="I392" s="157" t="s">
        <v>56</v>
      </c>
      <c r="J392" s="157" t="s">
        <v>370</v>
      </c>
      <c r="K392" s="152" t="s">
        <v>370</v>
      </c>
      <c r="L392" s="274">
        <v>307</v>
      </c>
      <c r="M392" s="180"/>
      <c r="N392" s="68" t="str">
        <f>D392</f>
        <v>Attentes de l'aidant familial</v>
      </c>
      <c r="O392" s="68" t="str">
        <f t="shared" si="66"/>
        <v>false</v>
      </c>
      <c r="P392" s="68" t="str">
        <f>IF(ISBLANK(E392),"-",IF(E392=1,"false",IF(OR(E392="0 à 1",E392="0 ou 1"),"false","true")))</f>
        <v>true</v>
      </c>
      <c r="Q392" s="157" t="s">
        <v>345</v>
      </c>
      <c r="R392" s="183" t="s">
        <v>346</v>
      </c>
      <c r="S392" s="273" t="str">
        <f>F392</f>
        <v>Nomenclature : ATT_AID_FAM</v>
      </c>
      <c r="T392" s="302" t="s">
        <v>566</v>
      </c>
    </row>
    <row r="393" spans="1:20" s="42" customFormat="1" ht="18.75" x14ac:dyDescent="0.25">
      <c r="A393" s="35"/>
      <c r="B393" s="249"/>
      <c r="C393" s="250"/>
      <c r="D393" s="128" t="s">
        <v>339</v>
      </c>
      <c r="E393" s="251" t="s">
        <v>22</v>
      </c>
      <c r="F393" s="252" t="s">
        <v>17</v>
      </c>
      <c r="G393" s="180" t="s">
        <v>370</v>
      </c>
      <c r="H393" s="235"/>
      <c r="I393" s="235"/>
      <c r="J393" s="235"/>
      <c r="K393" s="152"/>
      <c r="L393" s="274"/>
      <c r="M393" s="175"/>
      <c r="N393" s="235"/>
      <c r="O393" s="235"/>
      <c r="P393" s="235"/>
      <c r="Q393" s="235"/>
      <c r="R393" s="235"/>
      <c r="S393" s="235"/>
      <c r="T393" s="236"/>
    </row>
    <row r="394" spans="1:20" s="21" customFormat="1" ht="18.75" x14ac:dyDescent="0.25">
      <c r="A394" s="35"/>
      <c r="B394" s="36"/>
      <c r="C394" s="31"/>
      <c r="D394" s="128" t="s">
        <v>340</v>
      </c>
      <c r="E394" s="133" t="s">
        <v>22</v>
      </c>
      <c r="F394" s="135" t="s">
        <v>17</v>
      </c>
      <c r="G394" s="93" t="s">
        <v>350</v>
      </c>
      <c r="H394" s="51" t="s">
        <v>351</v>
      </c>
      <c r="I394" s="26" t="s">
        <v>18</v>
      </c>
      <c r="J394" s="51" t="s">
        <v>370</v>
      </c>
      <c r="K394" s="51" t="s">
        <v>370</v>
      </c>
      <c r="L394" s="274">
        <v>308</v>
      </c>
      <c r="M394" s="93"/>
      <c r="N394" s="26" t="str">
        <f>D394</f>
        <v>Service ou structure identifié</v>
      </c>
      <c r="O394" s="26" t="str">
        <f t="shared" si="66"/>
        <v>false</v>
      </c>
      <c r="P394" s="26" t="str">
        <f>IF(ISBLANK(E394),"-",IF(E394=1,"false",IF(OR(E394="0 à 1",E394="0 ou 1"),"false","true")))</f>
        <v>false</v>
      </c>
      <c r="Q394" s="51" t="s">
        <v>345</v>
      </c>
      <c r="R394" s="26">
        <v>256</v>
      </c>
      <c r="S394" s="26"/>
      <c r="T394" s="20"/>
    </row>
    <row r="395" spans="1:20" s="42" customFormat="1" ht="18.75" x14ac:dyDescent="0.25">
      <c r="A395" s="35"/>
      <c r="B395" s="36"/>
      <c r="C395" s="31"/>
      <c r="D395" s="128" t="s">
        <v>305</v>
      </c>
      <c r="E395" s="133" t="s">
        <v>22</v>
      </c>
      <c r="F395" s="135" t="s">
        <v>44</v>
      </c>
      <c r="G395" s="175" t="s">
        <v>350</v>
      </c>
      <c r="H395" s="157" t="s">
        <v>351</v>
      </c>
      <c r="I395" s="157" t="s">
        <v>18</v>
      </c>
      <c r="J395" s="157" t="s">
        <v>370</v>
      </c>
      <c r="K395" s="157" t="s">
        <v>370</v>
      </c>
      <c r="L395" s="274">
        <v>309</v>
      </c>
      <c r="M395" s="96"/>
      <c r="N395" s="68" t="str">
        <f>D395</f>
        <v>Adresse structure identifiée</v>
      </c>
      <c r="O395" s="68" t="str">
        <f t="shared" si="66"/>
        <v>false</v>
      </c>
      <c r="P395" s="68" t="str">
        <f>IF(ISBLANK(E395),"-",IF(E395=1,"false",IF(OR(E395="0 à 1",E395="0 ou 1"),"false","true")))</f>
        <v>false</v>
      </c>
      <c r="Q395" s="157" t="s">
        <v>345</v>
      </c>
      <c r="R395" s="183" t="s">
        <v>346</v>
      </c>
      <c r="S395" s="68"/>
      <c r="T395" s="41"/>
    </row>
    <row r="396" spans="1:20" s="21" customFormat="1" ht="18.75" x14ac:dyDescent="0.25">
      <c r="A396" s="35"/>
      <c r="B396" s="36"/>
      <c r="C396" s="31"/>
      <c r="D396" s="128" t="s">
        <v>341</v>
      </c>
      <c r="E396" s="133" t="s">
        <v>22</v>
      </c>
      <c r="F396" s="135" t="s">
        <v>20</v>
      </c>
      <c r="G396" s="93" t="s">
        <v>350</v>
      </c>
      <c r="H396" s="51" t="s">
        <v>351</v>
      </c>
      <c r="I396" s="51" t="s">
        <v>148</v>
      </c>
      <c r="J396" s="51" t="s">
        <v>370</v>
      </c>
      <c r="K396" s="51" t="s">
        <v>370</v>
      </c>
      <c r="L396" s="274">
        <v>310</v>
      </c>
      <c r="M396" s="98"/>
      <c r="N396" s="26" t="str">
        <f>D396</f>
        <v>Souhait connaissance dispositif pour aidant</v>
      </c>
      <c r="O396" s="26" t="str">
        <f t="shared" si="66"/>
        <v>false</v>
      </c>
      <c r="P396" s="26" t="str">
        <f>IF(ISBLANK(E396),"-",IF(E396=1,"false",IF(OR(E396="0 à 1",E396="0 ou 1"),"false","true")))</f>
        <v>false</v>
      </c>
      <c r="Q396" s="51" t="s">
        <v>345</v>
      </c>
      <c r="R396" s="73" t="s">
        <v>346</v>
      </c>
      <c r="S396" s="26"/>
      <c r="T396" s="20"/>
    </row>
    <row r="397" spans="1:20" s="21" customFormat="1" ht="18.75" x14ac:dyDescent="0.25">
      <c r="A397" s="35"/>
      <c r="B397" s="36"/>
      <c r="C397" s="31"/>
      <c r="D397" s="128" t="s">
        <v>342</v>
      </c>
      <c r="E397" s="133" t="s">
        <v>22</v>
      </c>
      <c r="F397" s="135" t="s">
        <v>20</v>
      </c>
      <c r="G397" s="93" t="s">
        <v>350</v>
      </c>
      <c r="H397" s="51" t="s">
        <v>351</v>
      </c>
      <c r="I397" s="51" t="s">
        <v>148</v>
      </c>
      <c r="J397" s="51" t="s">
        <v>370</v>
      </c>
      <c r="K397" s="51" t="s">
        <v>370</v>
      </c>
      <c r="L397" s="274">
        <v>311</v>
      </c>
      <c r="M397" s="98"/>
      <c r="N397" s="26" t="str">
        <f>D397</f>
        <v>Souhait connaissance dispositif pour personne  aidée</v>
      </c>
      <c r="O397" s="26" t="str">
        <f t="shared" si="66"/>
        <v>false</v>
      </c>
      <c r="P397" s="26" t="str">
        <f>IF(ISBLANK(E397),"-",IF(E397=1,"false",IF(OR(E397="0 à 1",E397="0 ou 1"),"false","true")))</f>
        <v>false</v>
      </c>
      <c r="Q397" s="51" t="s">
        <v>345</v>
      </c>
      <c r="R397" s="73" t="s">
        <v>346</v>
      </c>
      <c r="S397" s="26"/>
      <c r="T397" s="20"/>
    </row>
    <row r="398" spans="1:20" s="21" customFormat="1" ht="18.75" x14ac:dyDescent="0.25">
      <c r="A398" s="35"/>
      <c r="B398" s="36"/>
      <c r="C398" s="31"/>
      <c r="D398" s="128" t="s">
        <v>343</v>
      </c>
      <c r="E398" s="133" t="s">
        <v>22</v>
      </c>
      <c r="F398" s="135" t="s">
        <v>17</v>
      </c>
      <c r="G398" s="93" t="s">
        <v>350</v>
      </c>
      <c r="H398" s="51" t="s">
        <v>351</v>
      </c>
      <c r="I398" s="26" t="s">
        <v>18</v>
      </c>
      <c r="J398" s="51" t="s">
        <v>370</v>
      </c>
      <c r="K398" s="51" t="s">
        <v>370</v>
      </c>
      <c r="L398" s="274">
        <v>312</v>
      </c>
      <c r="M398" s="93"/>
      <c r="N398" s="26" t="str">
        <f>D398</f>
        <v>Autres renseignements vie aidant</v>
      </c>
      <c r="O398" s="26" t="str">
        <f t="shared" si="66"/>
        <v>false</v>
      </c>
      <c r="P398" s="26" t="str">
        <f t="shared" ref="P398" si="67">IF(ISBLANK(E398),"-",IF(E398=1,"false",IF(OR(E398="0 à 1",E398="0 ou 1"),"false","true")))</f>
        <v>false</v>
      </c>
      <c r="Q398" s="51" t="s">
        <v>345</v>
      </c>
      <c r="R398" s="288">
        <v>4096</v>
      </c>
      <c r="S398" s="26"/>
      <c r="T398" s="20"/>
    </row>
    <row r="399" spans="1:20" x14ac:dyDescent="0.25">
      <c r="G399" s="149"/>
      <c r="H399" s="149"/>
      <c r="I399" s="149"/>
      <c r="J399" s="150"/>
      <c r="K399" s="150"/>
      <c r="L399" s="150"/>
      <c r="M399" s="150"/>
      <c r="N399" s="150"/>
      <c r="O399" s="150"/>
      <c r="P399" s="150"/>
      <c r="Q399" s="150"/>
      <c r="R399" s="150"/>
      <c r="S399" s="150"/>
      <c r="T399" s="151"/>
    </row>
  </sheetData>
  <autoFilter ref="A6:BI398"/>
  <customSheetViews>
    <customSheetView guid="{AF224E35-0A9A-4EF0-99A6-5CB24938C1B7}" scale="70" topLeftCell="H1">
      <selection activeCell="P7" sqref="P7"/>
      <pageMargins left="0.7" right="0.7" top="0.75" bottom="0.75" header="0.3" footer="0.3"/>
      <pageSetup paperSize="9" orientation="portrait" r:id="rId1"/>
    </customSheetView>
    <customSheetView guid="{699983BF-FDB7-4CBC-A9EB-7580F018CA04}" scale="70" showAutoFilter="1" topLeftCell="D19">
      <selection activeCell="G22" sqref="G22:G25"/>
      <pageMargins left="0.7" right="0.7" top="0.75" bottom="0.75" header="0.3" footer="0.3"/>
      <pageSetup paperSize="9" orientation="portrait" r:id="rId2"/>
      <autoFilter ref="A6:R469"/>
    </customSheetView>
  </customSheetViews>
  <mergeCells count="184">
    <mergeCell ref="M24:M31"/>
    <mergeCell ref="O185:O186"/>
    <mergeCell ref="P185:P186"/>
    <mergeCell ref="Q185:Q186"/>
    <mergeCell ref="R185:R186"/>
    <mergeCell ref="S185:S186"/>
    <mergeCell ref="T185:T186"/>
    <mergeCell ref="G47:G48"/>
    <mergeCell ref="A1:C1"/>
    <mergeCell ref="M36:M49"/>
    <mergeCell ref="M99:M104"/>
    <mergeCell ref="M90:M95"/>
    <mergeCell ref="I61:I63"/>
    <mergeCell ref="I70:I72"/>
    <mergeCell ref="I75:I76"/>
    <mergeCell ref="I66:I67"/>
    <mergeCell ref="H66:H67"/>
    <mergeCell ref="G37:G40"/>
    <mergeCell ref="G43:G45"/>
    <mergeCell ref="H24:H27"/>
    <mergeCell ref="I37:I40"/>
    <mergeCell ref="I43:I45"/>
    <mergeCell ref="H43:H45"/>
    <mergeCell ref="H37:H40"/>
    <mergeCell ref="L43:L44"/>
    <mergeCell ref="L37:L40"/>
    <mergeCell ref="G81:G85"/>
    <mergeCell ref="G90:G95"/>
    <mergeCell ref="G99:G104"/>
    <mergeCell ref="O122:O123"/>
    <mergeCell ref="P122:P123"/>
    <mergeCell ref="Q122:Q123"/>
    <mergeCell ref="R122:R123"/>
    <mergeCell ref="T122:T123"/>
    <mergeCell ref="S122:S123"/>
    <mergeCell ref="P124:P125"/>
    <mergeCell ref="Q124:Q125"/>
    <mergeCell ref="R124:R125"/>
    <mergeCell ref="S124:S125"/>
    <mergeCell ref="T124:T125"/>
    <mergeCell ref="N129:N130"/>
    <mergeCell ref="O129:O130"/>
    <mergeCell ref="P129:P130"/>
    <mergeCell ref="Q129:Q130"/>
    <mergeCell ref="R129:R130"/>
    <mergeCell ref="S129:S130"/>
    <mergeCell ref="T129:T130"/>
    <mergeCell ref="O124:O125"/>
    <mergeCell ref="T134:T137"/>
    <mergeCell ref="T138:T140"/>
    <mergeCell ref="P190:P191"/>
    <mergeCell ref="Q190:Q191"/>
    <mergeCell ref="K229:K230"/>
    <mergeCell ref="N229:N230"/>
    <mergeCell ref="O229:O230"/>
    <mergeCell ref="P229:P230"/>
    <mergeCell ref="Q229:Q230"/>
    <mergeCell ref="R229:R230"/>
    <mergeCell ref="S229:S230"/>
    <mergeCell ref="T229:T230"/>
    <mergeCell ref="T190:T191"/>
    <mergeCell ref="O190:O191"/>
    <mergeCell ref="R190:R191"/>
    <mergeCell ref="S190:S191"/>
    <mergeCell ref="T187:T188"/>
    <mergeCell ref="N187:N188"/>
    <mergeCell ref="O187:O188"/>
    <mergeCell ref="P187:P188"/>
    <mergeCell ref="Q187:Q188"/>
    <mergeCell ref="R187:R188"/>
    <mergeCell ref="S187:S188"/>
    <mergeCell ref="K190:K191"/>
    <mergeCell ref="Q271:Q272"/>
    <mergeCell ref="K268:K269"/>
    <mergeCell ref="N268:N269"/>
    <mergeCell ref="O268:O269"/>
    <mergeCell ref="P268:P269"/>
    <mergeCell ref="Q268:Q269"/>
    <mergeCell ref="R271:R272"/>
    <mergeCell ref="S271:S272"/>
    <mergeCell ref="T271:T272"/>
    <mergeCell ref="R268:R269"/>
    <mergeCell ref="S268:S269"/>
    <mergeCell ref="Q277:Q278"/>
    <mergeCell ref="R277:R278"/>
    <mergeCell ref="S277:S278"/>
    <mergeCell ref="J268:J269"/>
    <mergeCell ref="M81:M85"/>
    <mergeCell ref="T277:T278"/>
    <mergeCell ref="K274:K275"/>
    <mergeCell ref="N274:N275"/>
    <mergeCell ref="O274:O275"/>
    <mergeCell ref="P274:P275"/>
    <mergeCell ref="Q274:Q275"/>
    <mergeCell ref="R274:R275"/>
    <mergeCell ref="S274:S275"/>
    <mergeCell ref="T274:T275"/>
    <mergeCell ref="K277:K278"/>
    <mergeCell ref="N277:N278"/>
    <mergeCell ref="O277:O278"/>
    <mergeCell ref="P277:P278"/>
    <mergeCell ref="T268:T269"/>
    <mergeCell ref="K271:K272"/>
    <mergeCell ref="N271:N272"/>
    <mergeCell ref="O271:O272"/>
    <mergeCell ref="P271:P272"/>
    <mergeCell ref="N122:N123"/>
    <mergeCell ref="T323:T324"/>
    <mergeCell ref="K326:K327"/>
    <mergeCell ref="N326:N327"/>
    <mergeCell ref="O326:O327"/>
    <mergeCell ref="P326:P327"/>
    <mergeCell ref="Q326:Q327"/>
    <mergeCell ref="R326:R327"/>
    <mergeCell ref="S326:S327"/>
    <mergeCell ref="T326:T327"/>
    <mergeCell ref="K323:K324"/>
    <mergeCell ref="N323:N324"/>
    <mergeCell ref="O323:O324"/>
    <mergeCell ref="P323:P324"/>
    <mergeCell ref="Q323:Q324"/>
    <mergeCell ref="R323:R324"/>
    <mergeCell ref="S323:S324"/>
    <mergeCell ref="H369:H370"/>
    <mergeCell ref="I369:I370"/>
    <mergeCell ref="I323:I324"/>
    <mergeCell ref="I326:I327"/>
    <mergeCell ref="K122:K123"/>
    <mergeCell ref="L61:L67"/>
    <mergeCell ref="I122:I123"/>
    <mergeCell ref="J122:J123"/>
    <mergeCell ref="H122:H123"/>
    <mergeCell ref="H61:H63"/>
    <mergeCell ref="H75:H76"/>
    <mergeCell ref="H70:H72"/>
    <mergeCell ref="H129:H130"/>
    <mergeCell ref="I129:I130"/>
    <mergeCell ref="J129:J130"/>
    <mergeCell ref="K129:K130"/>
    <mergeCell ref="I268:I269"/>
    <mergeCell ref="I271:I272"/>
    <mergeCell ref="I124:I125"/>
    <mergeCell ref="K187:K188"/>
    <mergeCell ref="H124:H125"/>
    <mergeCell ref="L81:L85"/>
    <mergeCell ref="J190:J191"/>
    <mergeCell ref="I190:I191"/>
    <mergeCell ref="H187:H188"/>
    <mergeCell ref="I187:I188"/>
    <mergeCell ref="J187:J188"/>
    <mergeCell ref="N124:N125"/>
    <mergeCell ref="H190:H191"/>
    <mergeCell ref="N190:N191"/>
    <mergeCell ref="J124:J125"/>
    <mergeCell ref="K124:K125"/>
    <mergeCell ref="H185:H186"/>
    <mergeCell ref="I185:I186"/>
    <mergeCell ref="J185:J186"/>
    <mergeCell ref="K185:K186"/>
    <mergeCell ref="N185:N186"/>
    <mergeCell ref="G24:G31"/>
    <mergeCell ref="G61:G67"/>
    <mergeCell ref="M61:M67"/>
    <mergeCell ref="M70:M76"/>
    <mergeCell ref="L70:L76"/>
    <mergeCell ref="G70:G76"/>
    <mergeCell ref="G369:G372"/>
    <mergeCell ref="M369:M372"/>
    <mergeCell ref="J323:J324"/>
    <mergeCell ref="J326:J327"/>
    <mergeCell ref="H326:H327"/>
    <mergeCell ref="H323:H324"/>
    <mergeCell ref="J274:J275"/>
    <mergeCell ref="J277:J278"/>
    <mergeCell ref="H268:H269"/>
    <mergeCell ref="H271:H272"/>
    <mergeCell ref="H274:H275"/>
    <mergeCell ref="I274:I275"/>
    <mergeCell ref="I277:I278"/>
    <mergeCell ref="H277:H278"/>
    <mergeCell ref="J271:J272"/>
    <mergeCell ref="H229:H230"/>
    <mergeCell ref="I229:I230"/>
    <mergeCell ref="J229:J230"/>
  </mergeCell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2:T4"/>
  <sheetViews>
    <sheetView workbookViewId="0">
      <selection activeCell="T4" sqref="T4"/>
    </sheetView>
  </sheetViews>
  <sheetFormatPr baseColWidth="10" defaultRowHeight="15" x14ac:dyDescent="0.25"/>
  <cols>
    <col min="1" max="1" width="11.28515625" customWidth="1"/>
    <col min="2" max="2" width="17.85546875" customWidth="1"/>
    <col min="3" max="3" width="15.7109375" customWidth="1"/>
    <col min="4" max="4" width="15.42578125" customWidth="1"/>
    <col min="5" max="5" width="18.140625" customWidth="1"/>
    <col min="6" max="6" width="15.42578125" customWidth="1"/>
    <col min="7" max="7" width="15.7109375" bestFit="1" customWidth="1"/>
    <col min="8" max="8" width="14.42578125" bestFit="1" customWidth="1"/>
    <col min="9" max="9" width="17" bestFit="1" customWidth="1"/>
    <col min="10" max="10" width="25.140625" bestFit="1" customWidth="1"/>
    <col min="11" max="11" width="22.42578125" customWidth="1"/>
    <col min="12" max="12" width="21" bestFit="1" customWidth="1"/>
    <col min="13" max="13" width="43" customWidth="1"/>
    <col min="14" max="14" width="23.140625" bestFit="1" customWidth="1"/>
    <col min="15" max="15" width="23" bestFit="1" customWidth="1"/>
    <col min="16" max="16" width="22.7109375" customWidth="1"/>
    <col min="17" max="17" width="19" bestFit="1" customWidth="1"/>
    <col min="18" max="18" width="21.85546875" customWidth="1"/>
    <col min="19" max="19" width="19" bestFit="1" customWidth="1"/>
    <col min="20" max="20" width="15" bestFit="1" customWidth="1"/>
  </cols>
  <sheetData>
    <row r="2" spans="2:20" x14ac:dyDescent="0.25">
      <c r="B2" s="358" t="s">
        <v>399</v>
      </c>
      <c r="C2" s="358"/>
      <c r="D2" s="358"/>
      <c r="E2" s="358"/>
      <c r="F2" s="358"/>
      <c r="G2" s="358"/>
      <c r="H2" s="358" t="s">
        <v>397</v>
      </c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</row>
    <row r="3" spans="2:20" x14ac:dyDescent="0.25">
      <c r="B3" s="146" t="s">
        <v>0</v>
      </c>
      <c r="C3" s="146" t="s">
        <v>2</v>
      </c>
      <c r="D3" s="146" t="s">
        <v>3</v>
      </c>
      <c r="E3" s="146" t="s">
        <v>4</v>
      </c>
      <c r="F3" s="146" t="s">
        <v>5</v>
      </c>
      <c r="G3" s="146" t="s">
        <v>1</v>
      </c>
      <c r="H3" s="148" t="s">
        <v>349</v>
      </c>
      <c r="I3" s="148" t="s">
        <v>383</v>
      </c>
      <c r="J3" s="148" t="s">
        <v>384</v>
      </c>
      <c r="K3" s="148" t="s">
        <v>385</v>
      </c>
      <c r="L3" s="148" t="s">
        <v>386</v>
      </c>
      <c r="M3" s="148" t="s">
        <v>411</v>
      </c>
      <c r="N3" s="148" t="s">
        <v>398</v>
      </c>
      <c r="O3" s="148" t="s">
        <v>8</v>
      </c>
      <c r="P3" s="148" t="s">
        <v>9</v>
      </c>
      <c r="Q3" s="148" t="s">
        <v>10</v>
      </c>
      <c r="R3" s="148" t="s">
        <v>11</v>
      </c>
      <c r="S3" s="148" t="s">
        <v>12</v>
      </c>
      <c r="T3" s="148" t="s">
        <v>13</v>
      </c>
    </row>
    <row r="4" spans="2:20" ht="120" x14ac:dyDescent="0.25">
      <c r="B4" s="147" t="s">
        <v>401</v>
      </c>
      <c r="C4" s="147" t="s">
        <v>402</v>
      </c>
      <c r="D4" s="147" t="s">
        <v>404</v>
      </c>
      <c r="E4" s="147" t="s">
        <v>403</v>
      </c>
      <c r="F4" s="147" t="s">
        <v>400</v>
      </c>
      <c r="G4" s="147" t="s">
        <v>407</v>
      </c>
      <c r="H4" s="147" t="s">
        <v>405</v>
      </c>
      <c r="I4" s="147" t="s">
        <v>406</v>
      </c>
      <c r="J4" s="147" t="s">
        <v>408</v>
      </c>
      <c r="K4" s="147" t="s">
        <v>409</v>
      </c>
      <c r="L4" s="147" t="s">
        <v>410</v>
      </c>
      <c r="M4" s="147" t="s">
        <v>412</v>
      </c>
      <c r="N4" s="147" t="s">
        <v>413</v>
      </c>
      <c r="O4" s="147" t="s">
        <v>414</v>
      </c>
      <c r="P4" s="147" t="s">
        <v>415</v>
      </c>
      <c r="Q4" s="147" t="s">
        <v>416</v>
      </c>
      <c r="R4" s="147" t="s">
        <v>417</v>
      </c>
      <c r="S4" s="147" t="s">
        <v>418</v>
      </c>
      <c r="T4" s="147" t="s">
        <v>419</v>
      </c>
    </row>
  </sheetData>
  <mergeCells count="2">
    <mergeCell ref="B2:G2"/>
    <mergeCell ref="H2:T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B1:H16"/>
  <sheetViews>
    <sheetView workbookViewId="0">
      <selection activeCell="H5" sqref="H5:H10"/>
    </sheetView>
  </sheetViews>
  <sheetFormatPr baseColWidth="10" defaultRowHeight="15" x14ac:dyDescent="0.25"/>
  <cols>
    <col min="2" max="2" width="24" customWidth="1"/>
    <col min="3" max="3" width="22.140625" customWidth="1"/>
    <col min="4" max="4" width="48.42578125" customWidth="1"/>
    <col min="5" max="5" width="24.42578125" customWidth="1"/>
    <col min="7" max="7" width="26.85546875" customWidth="1"/>
  </cols>
  <sheetData>
    <row r="1" spans="2:8" x14ac:dyDescent="0.25">
      <c r="E1" s="285" t="s">
        <v>517</v>
      </c>
    </row>
    <row r="2" spans="2:8" x14ac:dyDescent="0.25">
      <c r="E2" s="285" t="s">
        <v>514</v>
      </c>
    </row>
    <row r="3" spans="2:8" ht="15.75" thickBot="1" x14ac:dyDescent="0.3"/>
    <row r="4" spans="2:8" ht="15.75" thickBot="1" x14ac:dyDescent="0.3">
      <c r="B4" s="241" t="s">
        <v>4</v>
      </c>
      <c r="C4" s="239" t="s">
        <v>484</v>
      </c>
      <c r="D4" s="239" t="s">
        <v>485</v>
      </c>
      <c r="E4" s="281" t="s">
        <v>510</v>
      </c>
      <c r="F4" s="281" t="s">
        <v>484</v>
      </c>
      <c r="G4" s="281" t="s">
        <v>518</v>
      </c>
      <c r="H4" s="281" t="s">
        <v>12</v>
      </c>
    </row>
    <row r="5" spans="2:8" x14ac:dyDescent="0.25">
      <c r="B5" s="242" t="s">
        <v>486</v>
      </c>
      <c r="C5" s="243" t="s">
        <v>22</v>
      </c>
      <c r="D5" s="359"/>
      <c r="E5" s="282" t="s">
        <v>511</v>
      </c>
      <c r="F5" s="282">
        <v>1</v>
      </c>
      <c r="G5" s="282" t="s">
        <v>519</v>
      </c>
      <c r="H5" s="303">
        <v>256</v>
      </c>
    </row>
    <row r="6" spans="2:8" x14ac:dyDescent="0.25">
      <c r="B6" s="244" t="s">
        <v>487</v>
      </c>
      <c r="C6" s="238" t="s">
        <v>22</v>
      </c>
      <c r="D6" s="360"/>
      <c r="E6" s="283" t="s">
        <v>511</v>
      </c>
      <c r="F6" s="283">
        <v>1</v>
      </c>
      <c r="G6" s="283" t="s">
        <v>519</v>
      </c>
      <c r="H6" s="304">
        <v>256</v>
      </c>
    </row>
    <row r="7" spans="2:8" x14ac:dyDescent="0.25">
      <c r="B7" s="244" t="s">
        <v>488</v>
      </c>
      <c r="C7" s="238">
        <v>1</v>
      </c>
      <c r="D7" s="361"/>
      <c r="E7" s="283" t="s">
        <v>511</v>
      </c>
      <c r="F7" s="283">
        <v>1</v>
      </c>
      <c r="G7" s="283" t="s">
        <v>519</v>
      </c>
      <c r="H7" s="304">
        <v>256</v>
      </c>
    </row>
    <row r="8" spans="2:8" x14ac:dyDescent="0.25">
      <c r="B8" s="244" t="s">
        <v>489</v>
      </c>
      <c r="C8" s="238" t="s">
        <v>22</v>
      </c>
      <c r="D8" s="240"/>
      <c r="E8" s="283" t="s">
        <v>511</v>
      </c>
      <c r="F8" s="283">
        <v>1</v>
      </c>
      <c r="G8" s="283" t="s">
        <v>519</v>
      </c>
      <c r="H8" s="304">
        <v>256</v>
      </c>
    </row>
    <row r="9" spans="2:8" x14ac:dyDescent="0.25">
      <c r="B9" s="244" t="s">
        <v>490</v>
      </c>
      <c r="C9" s="238" t="s">
        <v>22</v>
      </c>
      <c r="D9" s="240"/>
      <c r="E9" s="283" t="s">
        <v>511</v>
      </c>
      <c r="F9" s="283">
        <v>1</v>
      </c>
      <c r="G9" s="283" t="s">
        <v>519</v>
      </c>
      <c r="H9" s="304">
        <v>256</v>
      </c>
    </row>
    <row r="10" spans="2:8" ht="30" x14ac:dyDescent="0.25">
      <c r="B10" s="244" t="s">
        <v>491</v>
      </c>
      <c r="C10" s="238" t="s">
        <v>22</v>
      </c>
      <c r="D10" s="240"/>
      <c r="E10" s="283" t="s">
        <v>511</v>
      </c>
      <c r="F10" s="283">
        <v>1</v>
      </c>
      <c r="G10" s="283" t="s">
        <v>519</v>
      </c>
      <c r="H10" s="304">
        <v>256</v>
      </c>
    </row>
    <row r="11" spans="2:8" x14ac:dyDescent="0.25">
      <c r="B11" s="244" t="s">
        <v>492</v>
      </c>
      <c r="C11" s="238" t="s">
        <v>22</v>
      </c>
      <c r="D11" s="240" t="s">
        <v>493</v>
      </c>
      <c r="E11" s="283" t="s">
        <v>512</v>
      </c>
      <c r="F11" s="240" t="s">
        <v>22</v>
      </c>
      <c r="G11" s="283"/>
      <c r="H11" s="283"/>
    </row>
    <row r="12" spans="2:8" x14ac:dyDescent="0.25">
      <c r="B12" s="244" t="s">
        <v>494</v>
      </c>
      <c r="C12" s="238" t="s">
        <v>495</v>
      </c>
      <c r="D12" s="240" t="s">
        <v>496</v>
      </c>
      <c r="E12" s="283" t="s">
        <v>513</v>
      </c>
      <c r="F12" s="240" t="s">
        <v>22</v>
      </c>
      <c r="G12" s="283"/>
      <c r="H12" s="283"/>
    </row>
    <row r="13" spans="2:8" x14ac:dyDescent="0.25">
      <c r="B13" s="244" t="s">
        <v>497</v>
      </c>
      <c r="C13" s="238">
        <v>1</v>
      </c>
      <c r="D13" s="240" t="s">
        <v>438</v>
      </c>
      <c r="E13" s="283" t="s">
        <v>515</v>
      </c>
      <c r="F13" s="283">
        <v>1</v>
      </c>
      <c r="G13" s="283"/>
      <c r="H13" s="283"/>
    </row>
    <row r="14" spans="2:8" ht="15.75" thickBot="1" x14ac:dyDescent="0.3">
      <c r="B14" s="245" t="s">
        <v>498</v>
      </c>
      <c r="C14" s="246">
        <v>1</v>
      </c>
      <c r="D14" s="247" t="s">
        <v>439</v>
      </c>
      <c r="E14" s="284" t="s">
        <v>516</v>
      </c>
      <c r="F14" s="284">
        <v>1</v>
      </c>
      <c r="G14" s="284"/>
      <c r="H14" s="284"/>
    </row>
    <row r="16" spans="2:8" x14ac:dyDescent="0.25">
      <c r="E16" t="s">
        <v>520</v>
      </c>
    </row>
  </sheetData>
  <mergeCells count="1">
    <mergeCell ref="D5:D7"/>
  </mergeCells>
  <hyperlinks>
    <hyperlink ref="E1" r:id="rId1" location="Address"/>
    <hyperlink ref="E2" r:id="rId2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447C96AAE8F349BEDF9CF66C90AF61" ma:contentTypeVersion="150" ma:contentTypeDescription="Create a new document." ma:contentTypeScope="" ma:versionID="a801b9685e8f21e5b4385c122914b315">
  <xsd:schema xmlns:xsd="http://www.w3.org/2001/XMLSchema" xmlns:xs="http://www.w3.org/2001/XMLSchema" xmlns:p="http://schemas.microsoft.com/office/2006/metadata/properties" xmlns:ns2="c191adba-0e4c-4d02-be74-7e03287f9707" xmlns:ns3="35818088-e62d-4edf-bbb6-409430aef268" xmlns:ns4="1adda430-51fa-4caa-a636-147208462ab5" targetNamespace="http://schemas.microsoft.com/office/2006/metadata/properties" ma:root="true" ma:fieldsID="0bc0419260bbbc88f0a1baf9bf4a65dd" ns2:_="" ns3:_="" ns4:_="">
    <xsd:import namespace="c191adba-0e4c-4d02-be74-7e03287f9707"/>
    <xsd:import namespace="35818088-e62d-4edf-bbb6-409430aef268"/>
    <xsd:import namespace="1adda430-51fa-4caa-a636-147208462ab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lassificationDataNoteField" minOccurs="0"/>
                <xsd:element ref="ns3:Classification_x0020_Status" minOccurs="0"/>
                <xsd:element ref="ns2:SharedWithUsers" minOccurs="0"/>
                <xsd:element ref="ns2:SharedWithDetail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91adba-0e4c-4d02-be74-7e03287f970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818088-e62d-4edf-bbb6-409430aef268" elementFormDefault="qualified">
    <xsd:import namespace="http://schemas.microsoft.com/office/2006/documentManagement/types"/>
    <xsd:import namespace="http://schemas.microsoft.com/office/infopath/2007/PartnerControls"/>
    <xsd:element name="ClassificationDataNoteField" ma:index="11" nillable="true" ma:displayName="ClassificationDataNoteField" ma:internalName="ClassificationDataNoteField" ma:readOnly="true">
      <xsd:simpleType>
        <xsd:restriction base="dms:Note"/>
      </xsd:simpleType>
    </xsd:element>
    <xsd:element name="Classification_x0020_Status" ma:index="12" nillable="true" ma:displayName="Classification Status" ma:internalName="Classification_x0020_Statu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da430-51fa-4caa-a636-147208462ab5" elementFormDefault="qualified">
    <xsd:import namespace="http://schemas.microsoft.com/office/2006/documentManagement/types"/>
    <xsd:import namespace="http://schemas.microsoft.com/office/infopath/2007/PartnerControls"/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 xmlns=""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 xmlns=""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 xmlns=""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 xmlns=""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191adba-0e4c-4d02-be74-7e03287f9707">QHPWDPP5U52X-1377214875-24707</_dlc_DocId>
    <_dlc_DocIdUrl xmlns="c191adba-0e4c-4d02-be74-7e03287f9707">
      <Url>https://sites.ey.com/sites/PS_SI_SANTE/_layouts/15/DocIdRedir.aspx?ID=QHPWDPP5U52X-1377214875-24707</Url>
      <Description>QHPWDPP5U52X-1377214875-24707</Description>
    </_dlc_DocIdUrl>
    <Classification_x0020_Status xmlns="35818088-e62d-4edf-bbb6-409430aef268" xsi:nil="true"/>
  </documentManagement>
</p:properties>
</file>

<file path=customXml/itemProps1.xml><?xml version="1.0" encoding="utf-8"?>
<ds:datastoreItem xmlns:ds="http://schemas.openxmlformats.org/officeDocument/2006/customXml" ds:itemID="{14ABED4C-A21F-4B1C-BA0B-E30A7A4AC665}"/>
</file>

<file path=customXml/itemProps2.xml><?xml version="1.0" encoding="utf-8"?>
<ds:datastoreItem xmlns:ds="http://schemas.openxmlformats.org/officeDocument/2006/customXml" ds:itemID="{8C78B4BE-9C3B-4F27-84C0-30BD403C812F}"/>
</file>

<file path=customXml/itemProps3.xml><?xml version="1.0" encoding="utf-8"?>
<ds:datastoreItem xmlns:ds="http://schemas.openxmlformats.org/officeDocument/2006/customXml" ds:itemID="{1B36C447-1423-4C45-9B3E-460CB5DD9E69}"/>
</file>

<file path=customXml/itemProps4.xml><?xml version="1.0" encoding="utf-8"?>
<ds:datastoreItem xmlns:ds="http://schemas.openxmlformats.org/officeDocument/2006/customXml" ds:itemID="{EA4B14B3-9281-4628-AF4A-56DE16816B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Flux 1 data</vt:lpstr>
      <vt:lpstr>Correspondance</vt:lpstr>
      <vt:lpstr>Structuration adresse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Jérémie AUDIC</dc:creator>
  <cp:lastModifiedBy>Laurent GUEDON</cp:lastModifiedBy>
  <dcterms:created xsi:type="dcterms:W3CDTF">2019-10-23T13:32:14Z</dcterms:created>
  <dcterms:modified xsi:type="dcterms:W3CDTF">2021-03-05T13:49:28Z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ector">
    <vt:lpwstr/>
  </property>
  <property fmtid="{D5CDD505-2E9C-101B-9397-08002B2CF9AE}" pid="3" name="GeographicApplicability">
    <vt:lpwstr>5;#France|03c18c7c-deda-4f8c-ba8f-59529484d7dd</vt:lpwstr>
  </property>
  <property fmtid="{D5CDD505-2E9C-101B-9397-08002B2CF9AE}" pid="4" name="i14ea8bbd518495ea0e20ac1ad18c527">
    <vt:lpwstr>Proposals|0e2859f4-0935-4a11-8663-d55fd756d7a4</vt:lpwstr>
  </property>
  <property fmtid="{D5CDD505-2E9C-101B-9397-08002B2CF9AE}" pid="5" name="e0e024ccac5240e69ae9c38a41bfa7a5">
    <vt:lpwstr/>
  </property>
  <property fmtid="{D5CDD505-2E9C-101B-9397-08002B2CF9AE}" pid="6" name="ContentTypeId">
    <vt:lpwstr>0x010100C7447C96AAE8F349BEDF9CF66C90AF61</vt:lpwstr>
  </property>
  <property fmtid="{D5CDD505-2E9C-101B-9397-08002B2CF9AE}" pid="7" name="TaxCatchAll">
    <vt:lpwstr>5;#France|03c18c7c-deda-4f8c-ba8f-59529484d7dd;#4;#French|48a98dc6-9a41-4231-8894-3c3b6faea7f8;#9;#Proposals|0e2859f4-0935-4a11-8663-d55fd756d7a4;#2;#Advisory|05f56918-abb4-4fc6-b748-1264d80bab20</vt:lpwstr>
  </property>
  <property fmtid="{D5CDD505-2E9C-101B-9397-08002B2CF9AE}" pid="8" name="b4187e12891e46deb4d240a4b28bdb90">
    <vt:lpwstr>French|48a98dc6-9a41-4231-8894-3c3b6faea7f8</vt:lpwstr>
  </property>
  <property fmtid="{D5CDD505-2E9C-101B-9397-08002B2CF9AE}" pid="9" name="ContentLanguage">
    <vt:lpwstr>4;#French|48a98dc6-9a41-4231-8894-3c3b6faea7f8</vt:lpwstr>
  </property>
  <property fmtid="{D5CDD505-2E9C-101B-9397-08002B2CF9AE}" pid="10" name="k8128b1c45734e36a24fce652bc7ffb7">
    <vt:lpwstr>Advisory|05f56918-abb4-4fc6-b748-1264d80bab20</vt:lpwstr>
  </property>
  <property fmtid="{D5CDD505-2E9C-101B-9397-08002B2CF9AE}" pid="11" name="_dlc_DocIdItemGuid">
    <vt:lpwstr>85695b66-c43a-454e-b7b0-2db0473ff6cb</vt:lpwstr>
  </property>
  <property fmtid="{D5CDD505-2E9C-101B-9397-08002B2CF9AE}" pid="12" name="ServiceLineFunction">
    <vt:lpwstr>2;#Advisory|05f56918-abb4-4fc6-b748-1264d80bab20</vt:lpwstr>
  </property>
  <property fmtid="{D5CDD505-2E9C-101B-9397-08002B2CF9AE}" pid="13" name="EYContentType">
    <vt:lpwstr>9;#Proposals|0e2859f4-0935-4a11-8663-d55fd756d7a4</vt:lpwstr>
  </property>
  <property fmtid="{D5CDD505-2E9C-101B-9397-08002B2CF9AE}" pid="14" name="jc981bd8ab5b47fd91abb7684c0f405b">
    <vt:lpwstr>France|03c18c7c-deda-4f8c-ba8f-59529484d7dd</vt:lpwstr>
  </property>
</Properties>
</file>