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santegouv-my.sharepoint.com/personal/vincent_croisile_esante_gouv_fr/Documents/Documents/Local_files/Segur/vague 2/CONCERTATION PUBLIQUE/"/>
    </mc:Choice>
  </mc:AlternateContent>
  <xr:revisionPtr revIDLastSave="0" documentId="13_ncr:201_{80D9287A-7AC8-42BC-A212-B17DD831CFC7}" xr6:coauthVersionLast="47" xr6:coauthVersionMax="47" xr10:uidLastSave="{00000000-0000-0000-0000-000000000000}"/>
  <bookViews>
    <workbookView minimized="1" xWindow="4992" yWindow="8460" windowWidth="18744" windowHeight="5196" activeTab="1" xr2:uid="{0F4202A0-1D35-4E78-A4CD-13D20079E914}"/>
  </bookViews>
  <sheets>
    <sheet name="Récap Questionnaire" sheetId="3" r:id="rId1"/>
    <sheet name="Base Commune" sheetId="5" r:id="rId2"/>
    <sheet name="App Web" sheetId="8" r:id="rId3"/>
    <sheet name="App Mobile" sheetId="12" r:id="rId4"/>
    <sheet name="Client Lourd" sheetId="15" r:id="rId5"/>
    <sheet name="Feuille Calcul Resultat" sheetId="18" state="hidden" r:id="rId6"/>
  </sheets>
  <definedNames>
    <definedName name="_xlnm._FilterDatabase" localSheetId="3" hidden="1">'App Mobile'!#REF!</definedName>
    <definedName name="_xlnm._FilterDatabase" localSheetId="2" hidden="1">'App Web'!#REF!</definedName>
    <definedName name="_xlnm._FilterDatabase" localSheetId="1" hidden="1">'Base Commune'!$A$1:$G$23</definedName>
    <definedName name="_xlnm._FilterDatabase" localSheetId="4" hidden="1">'Client Lourd'!#REF!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8" l="1"/>
  <c r="B8" i="18"/>
  <c r="B7" i="18"/>
  <c r="B6" i="18"/>
  <c r="B4" i="18"/>
  <c r="B3" i="18"/>
  <c r="B2" i="18"/>
  <c r="B1" i="18"/>
  <c r="E28" i="3" l="1"/>
  <c r="B11" i="18"/>
</calcChain>
</file>

<file path=xl/sharedStrings.xml><?xml version="1.0" encoding="utf-8"?>
<sst xmlns="http://schemas.openxmlformats.org/spreadsheetml/2006/main" count="467" uniqueCount="293">
  <si>
    <t>ID</t>
  </si>
  <si>
    <t>Périmètre</t>
  </si>
  <si>
    <t>Nom court</t>
  </si>
  <si>
    <t>Règles de sécurité</t>
  </si>
  <si>
    <t>Gestion de l’authentification</t>
  </si>
  <si>
    <t>Authentification des pages</t>
  </si>
  <si>
    <t>Autocomplétion</t>
  </si>
  <si>
    <t>Authentification côté serveur</t>
  </si>
  <si>
    <t xml:space="preserve">Tous les contrôles d'authentification sont effectués du côté serveur. </t>
  </si>
  <si>
    <t>Complexité MDP</t>
  </si>
  <si>
    <t>Déconnexion</t>
  </si>
  <si>
    <t>Blocage compte</t>
  </si>
  <si>
    <t>Changement MDP</t>
  </si>
  <si>
    <t>Ré-authentification</t>
  </si>
  <si>
    <t>Invalidation à la déconnexion</t>
  </si>
  <si>
    <t xml:space="preserve">La session est invalidée quand l'utilisateur se déconnecte. </t>
  </si>
  <si>
    <t>Invalidation après inactivité</t>
  </si>
  <si>
    <t>ID session</t>
  </si>
  <si>
    <t>Invalidation sessions</t>
  </si>
  <si>
    <t>changement ID session</t>
  </si>
  <si>
    <t>domaine cookies</t>
  </si>
  <si>
    <t>Secure Attribute</t>
  </si>
  <si>
    <t>Directory traversal</t>
  </si>
  <si>
    <t>Moindre privilège - fonctions</t>
  </si>
  <si>
    <t xml:space="preserve">Les utilisateurs ou applications clientes ne peuvent avoir accès qu'aux fonctionnalités protégées pour lesquelles ils ont des autorisations spécifiques. </t>
  </si>
  <si>
    <t>Contrôles côté serveur</t>
  </si>
  <si>
    <t>Journalisation authentifications</t>
  </si>
  <si>
    <t>Journalisation données sensibles</t>
  </si>
  <si>
    <t xml:space="preserve">Aucune donnée sensible n’est journalisée. </t>
  </si>
  <si>
    <t>Composition des Journaux</t>
  </si>
  <si>
    <t>Journalisation des echecs</t>
  </si>
  <si>
    <t xml:space="preserve">Les échecs de validation des entrées sont journalisés. </t>
  </si>
  <si>
    <t>Input encoding</t>
  </si>
  <si>
    <t xml:space="preserve">Un type d'encodage des caractères, tel que l’UTF-8, est indiqué pour toutes les sources d'entrées. </t>
  </si>
  <si>
    <t>Type de requêtes</t>
  </si>
  <si>
    <t>Whitelist input</t>
  </si>
  <si>
    <t>sanitization failures</t>
  </si>
  <si>
    <t xml:space="preserve">Tous les échecs de validation d'entrée entraînent un rejet de l'entrée ou son assainissement. </t>
  </si>
  <si>
    <t>redirection control</t>
  </si>
  <si>
    <t>buffer overflow</t>
  </si>
  <si>
    <t xml:space="preserve">L'environnement d'exécution n'est pas sujet aux débordements de tampons ou que les contrôles de sécurité préviennent les débordements de tampons. </t>
  </si>
  <si>
    <t>output sanitization - server</t>
  </si>
  <si>
    <t xml:space="preserve">Tous les contrôles d'encodage/échappement des sorties sont implémentés coté serveur. </t>
  </si>
  <si>
    <t>output sanitization</t>
  </si>
  <si>
    <t xml:space="preserve">Toutes les données non fiables qui doivent sortir sous forme HTML (y compris les éléments, attributs, données Javascript, blocks CSS et attributs d'URLs) sont correctement neutralisées en fonction du contexte. </t>
  </si>
  <si>
    <t>XML sanitization</t>
  </si>
  <si>
    <t>LDAP sanitization</t>
  </si>
  <si>
    <t>Output encoding</t>
  </si>
  <si>
    <t>HTTPOnly</t>
  </si>
  <si>
    <t>CSRF</t>
  </si>
  <si>
    <t>XSS Injection</t>
  </si>
  <si>
    <t>SQL Injection</t>
  </si>
  <si>
    <t>Gestion des sessions</t>
  </si>
  <si>
    <t>Contrôle d’accès aux ressources</t>
  </si>
  <si>
    <t>Gestion des traces et événements de sécurité</t>
  </si>
  <si>
    <t>Protection des données en transport et chiffrement</t>
  </si>
  <si>
    <t>Gestion des entrées</t>
  </si>
  <si>
    <t>Gestion des sorties</t>
  </si>
  <si>
    <t>Notation</t>
  </si>
  <si>
    <t>Commentaire</t>
  </si>
  <si>
    <t>Cryptographie</t>
  </si>
  <si>
    <t>Obsolescence</t>
  </si>
  <si>
    <t>Antivirus</t>
  </si>
  <si>
    <t>Virus</t>
  </si>
  <si>
    <t>Comptes génériques</t>
  </si>
  <si>
    <t>Exposition des comptes génériques</t>
  </si>
  <si>
    <t>Les comptes génériques doivent être restreints, ou disposent d'autorisations prédéfinies et fixes</t>
  </si>
  <si>
    <t>QUESTIONNAIRE D'AUDIT DE SECURITE</t>
  </si>
  <si>
    <t>Toutes les pages qui requièrent une authentification pour y accéder possèdent un lien de déconnexion</t>
  </si>
  <si>
    <t xml:space="preserve">La session est invalidée après une période d'inactivité. Cette durée doit être au maximum de 20mn. </t>
  </si>
  <si>
    <t>Chaque événement de journalisation est géré côté serveur et inclut : 
 * un timestamp provenant d'une source de confiance (au moins hors poste client) ; 
 * un niveau de gravité de l'évènement (optionnel)
 * une indication du fait que c'est un événement lié à la sécurité (optionnel) ; 
 * l'identifiant de l'utilisateur à l'origine de l'évènement (s'il y a un utilisateur lié à l'évènement) (optionnel); 
 * l'adresse IP source de la requête associée à l'évènement ; 
 * si l'évènement a réussi ou échoué ; 
 * une description de l'évènement</t>
  </si>
  <si>
    <t>Un motif de validation par liste blanche est défini et appliqué à toutes les entrées (listes déroulantes, et contrôles de syntaxe tels que la longueur, le typage, la cohérence et la syntaxe)</t>
  </si>
  <si>
    <t>Gravité</t>
  </si>
  <si>
    <t>C-1</t>
  </si>
  <si>
    <t>C-2</t>
  </si>
  <si>
    <t>C-3</t>
  </si>
  <si>
    <t>C-4</t>
  </si>
  <si>
    <t>C-5</t>
  </si>
  <si>
    <t>C-6</t>
  </si>
  <si>
    <t>C-7</t>
  </si>
  <si>
    <t>C-8</t>
  </si>
  <si>
    <t>C-9</t>
  </si>
  <si>
    <t>C-10</t>
  </si>
  <si>
    <t>C-11</t>
  </si>
  <si>
    <t>C-12</t>
  </si>
  <si>
    <t>C-13</t>
  </si>
  <si>
    <t>C-14</t>
  </si>
  <si>
    <t>C-15</t>
  </si>
  <si>
    <t>C-16</t>
  </si>
  <si>
    <t>C-17</t>
  </si>
  <si>
    <t>C-18</t>
  </si>
  <si>
    <t>C-19</t>
  </si>
  <si>
    <t>C-20</t>
  </si>
  <si>
    <t>C-21</t>
  </si>
  <si>
    <t>C-22</t>
  </si>
  <si>
    <t>W-1</t>
  </si>
  <si>
    <t>W-2</t>
  </si>
  <si>
    <t>W-3</t>
  </si>
  <si>
    <t>W-4</t>
  </si>
  <si>
    <t>W-5</t>
  </si>
  <si>
    <t>W-6</t>
  </si>
  <si>
    <t>W-7</t>
  </si>
  <si>
    <t>W-8</t>
  </si>
  <si>
    <t>W-9</t>
  </si>
  <si>
    <t>W-10</t>
  </si>
  <si>
    <t>W-11</t>
  </si>
  <si>
    <t>W-12</t>
  </si>
  <si>
    <t>W-13</t>
  </si>
  <si>
    <t>W-14</t>
  </si>
  <si>
    <t>W-15</t>
  </si>
  <si>
    <t>W-16</t>
  </si>
  <si>
    <t>W-17</t>
  </si>
  <si>
    <t>W-18</t>
  </si>
  <si>
    <t>W-19</t>
  </si>
  <si>
    <t>W-20</t>
  </si>
  <si>
    <t>W-21</t>
  </si>
  <si>
    <t>W-22</t>
  </si>
  <si>
    <t>Analyse Statique</t>
  </si>
  <si>
    <t>Autorisation de l'application</t>
  </si>
  <si>
    <t>Version non sécurisée de l'OS</t>
  </si>
  <si>
    <t>Analyse Dynamique</t>
  </si>
  <si>
    <t>Sécurité de l'appareil</t>
  </si>
  <si>
    <t>L'application ne peut pas s'exécuter lorsque le verrouillage par PIN ou Pattern n'est pas activé.</t>
  </si>
  <si>
    <t>Divulgation d'information</t>
  </si>
  <si>
    <t>Le journal de l'application "Logcat/Apple System Log (ASL)" ne doit pas transmettre d'informations sensibles</t>
  </si>
  <si>
    <t>WebView &amp; XSS</t>
  </si>
  <si>
    <t>Local File Inclusion &amp; WebViews</t>
  </si>
  <si>
    <t>Rooted et Jaibreak</t>
  </si>
  <si>
    <t>L'application détecte et réagit à la présence d'appareils rootés ou jailbreakés soit en alertant l'utilisateur ou en mettant fin à l'application.</t>
  </si>
  <si>
    <t>Le cache du clavier est désactivé sur les champs d'entrée textuels qui traitent de données sensibles.</t>
  </si>
  <si>
    <t>L'application ne garde pas les données sensibles en mémoire plus longtemps que nécessaire et la mémoire est explicitement nettoyée après son utilisation</t>
  </si>
  <si>
    <t>Stockage des données</t>
  </si>
  <si>
    <t>L'application ne demande qu'une série minimum de permissions nécessaires</t>
  </si>
  <si>
    <t>Aucune donnée sensible n'est stockée hors du conteneur de l'application ou des fonctions de stockage sécurisées sont proposées par le système.</t>
  </si>
  <si>
    <t>Configuration des réponses</t>
  </si>
  <si>
    <t>Contrôle d'accès aux ressources</t>
  </si>
  <si>
    <t>La réponse du serveur ne doit laisser transparaitre aucune information (Traitement des erreurs, bannière de réponse HTTP)</t>
  </si>
  <si>
    <t>Stockage sécurisé</t>
  </si>
  <si>
    <t xml:space="preserve">Keyboard Press Caching </t>
  </si>
  <si>
    <t>Application Backgrounding</t>
  </si>
  <si>
    <t>Certificate Pinning</t>
  </si>
  <si>
    <t>L'ensemble des requêtes vers le backend doivent se baser sur une méthode sécurisée validant le certificat du serveur distant</t>
  </si>
  <si>
    <t>Information de connexion</t>
  </si>
  <si>
    <t>Validation entrée côté serveur</t>
  </si>
  <si>
    <t>M-1</t>
  </si>
  <si>
    <t>M-2</t>
  </si>
  <si>
    <t>M-3</t>
  </si>
  <si>
    <t>M-4</t>
  </si>
  <si>
    <t>M-5</t>
  </si>
  <si>
    <t>M-6</t>
  </si>
  <si>
    <t>M-7</t>
  </si>
  <si>
    <t>M-8</t>
  </si>
  <si>
    <t>M-9</t>
  </si>
  <si>
    <t>M-10</t>
  </si>
  <si>
    <t>M-11</t>
  </si>
  <si>
    <t>M-12</t>
  </si>
  <si>
    <t>M-13</t>
  </si>
  <si>
    <t>M-14</t>
  </si>
  <si>
    <t>M-15</t>
  </si>
  <si>
    <t>M-16</t>
  </si>
  <si>
    <t>M-17</t>
  </si>
  <si>
    <t>M-18</t>
  </si>
  <si>
    <t>M-19</t>
  </si>
  <si>
    <t>M-20</t>
  </si>
  <si>
    <t>Stockage donnée sensible</t>
  </si>
  <si>
    <t>L'installation de l'application doit s'effectuer sur un système d'exploitation sécurisé et non obsolète</t>
  </si>
  <si>
    <t>L'application enlève les données sensibles lors de son passage en arrière-plan.</t>
  </si>
  <si>
    <t xml:space="preserve">Les entrées soumises par l'utilisateur ne doivent pas être transmises aux systèmes de fichier ou Framework des API </t>
  </si>
  <si>
    <t>Détournement de DLL</t>
  </si>
  <si>
    <t>Code Source</t>
  </si>
  <si>
    <t>Analyse dynamique</t>
  </si>
  <si>
    <t>Injection de commande</t>
  </si>
  <si>
    <t>Connexion au serveur</t>
  </si>
  <si>
    <t>Graphical User Interface</t>
  </si>
  <si>
    <t>Analyse de la RAM</t>
  </si>
  <si>
    <t>Dépendence de l'application</t>
  </si>
  <si>
    <t>Les dépendances de l'application doivent être limitées afin d'éviter de potentielles erreurs de configuration</t>
  </si>
  <si>
    <t>ASLR/DEP</t>
  </si>
  <si>
    <t>Les contrôles GUI de l'application ne permettent pas d'activer des fonctions ou options supplémentaires pour l'utilisateur (objet caché, mot de passe masqué, injection, élévation de privilège…)</t>
  </si>
  <si>
    <t>T-1</t>
  </si>
  <si>
    <t>T-2</t>
  </si>
  <si>
    <t>T-3</t>
  </si>
  <si>
    <t>T-4</t>
  </si>
  <si>
    <t>T-6</t>
  </si>
  <si>
    <t>T-5</t>
  </si>
  <si>
    <t>T-7</t>
  </si>
  <si>
    <t>T-8</t>
  </si>
  <si>
    <t>T-9</t>
  </si>
  <si>
    <t>T-10</t>
  </si>
  <si>
    <t>Nom de l'application</t>
  </si>
  <si>
    <t>Résultat</t>
  </si>
  <si>
    <t>Type d'application</t>
  </si>
  <si>
    <t>Evaluation Base Commune</t>
  </si>
  <si>
    <t>Evaluation Web App</t>
  </si>
  <si>
    <t>Evaluation App Mobile</t>
  </si>
  <si>
    <t>Evaluation Client Lourd</t>
  </si>
  <si>
    <t>Résultat total</t>
  </si>
  <si>
    <t>Ce questionnaire et les mesures de sécurité se basent sur le référentiel du Top 10 de l'OWASP :</t>
  </si>
  <si>
    <t>A01:2021 – Broken Access Control</t>
  </si>
  <si>
    <t>A02:2021 – Cryptographic Failures</t>
  </si>
  <si>
    <t>A03:2021 – Injection</t>
  </si>
  <si>
    <t>A04:2021 – Insecure Design</t>
  </si>
  <si>
    <t>A05:2021 – Security Misconfiguration</t>
  </si>
  <si>
    <t>A06:2021 – Vulnerable and Outdated Components</t>
  </si>
  <si>
    <t>A07:2021 – Identification and Authentication Failures</t>
  </si>
  <si>
    <t>A08:2021 – Software and Data Integrity Failures</t>
  </si>
  <si>
    <t>A09:2021 – Security Logging and Monitoring Failures</t>
  </si>
  <si>
    <t>A10:2021 – Server-Side Request Forgery (SSRF)</t>
  </si>
  <si>
    <t>Informations complémentaires</t>
  </si>
  <si>
    <t xml:space="preserve">Une mesure de restriction d'accès parmi les suivantes, conformes à la PGSSI-S est appliquée en cas de tentatives multiples d'authentification :
- Une temporisation d'accès au compte après plusieurs échecs, dont la durée augmente exponentiellement dans le temps ; il est recommandé que cette durée soit supérieure à 1 minute après 5 tentatives échouées, et permette de réaliser au maximum 25 tentatives infructueuses par 24 heures ; 
- Un mécanisme permettant de se prémunir contre les soumissions automatisées et intensives de tentatives (p. ex. : « captcha ») ; 
- Un blocage du compte après un nombre d'authentifications échouées consécutives au plus égal à 10. </t>
  </si>
  <si>
    <t>Le changement de mot de passe doit respecter la politique initiale en terme de complexité.</t>
  </si>
  <si>
    <t>Une nouvelle authentification ou un moyen d'identification de l'utilisateur doit être exigé avant de permettre toute opération sensible</t>
  </si>
  <si>
    <t>Tout usage/modification d’une référence directe à une ressource (clé de base de données, nom de fichier, ressource web, etc.) par le client fait nécessairement l’objet d’une vérification d’habilitation côté serveur ou envoie une notification à l'éditeur qui doit être en attente de validation</t>
  </si>
  <si>
    <t xml:space="preserve">Toutes les tentatives d'authentification sont journalisées (y compris les contrôles de session) et un timestamp émanant d'une source de confiance est associé à chaque évènement. </t>
  </si>
  <si>
    <t>La navigation dans les répertoires est désactivée</t>
  </si>
  <si>
    <t>Les dépôts de fichiers ne doivent pas pouvoir accepter le téléchargement de virus ou autres malwares</t>
  </si>
  <si>
    <t xml:space="preserve">L'identifiant de session n'est jamais communiqué autrement que par l'en-tête de cookie ou l'en-tête Authorization (et particulièrement dans l’URL, les messages d'erreur et les journaux). </t>
  </si>
  <si>
    <r>
      <t>Le drapeau de sécurité (</t>
    </r>
    <r>
      <rPr>
        <i/>
        <sz val="10"/>
        <color rgb="FF000000"/>
        <rFont val="Arial"/>
        <family val="2"/>
      </rPr>
      <t>secure attribute</t>
    </r>
    <r>
      <rPr>
        <sz val="10"/>
        <color rgb="FF000000"/>
        <rFont val="Arial"/>
        <family val="2"/>
      </rPr>
      <t xml:space="preserve">) </t>
    </r>
    <r>
      <rPr>
        <sz val="11"/>
        <color rgb="FF000000"/>
        <rFont val="Calibri"/>
        <family val="2"/>
        <scheme val="minor"/>
      </rPr>
      <t xml:space="preserve">est utilisé sur tous les cookies qui contiennent des données sensibles, y compris le cookie de session. </t>
    </r>
  </si>
  <si>
    <t xml:space="preserve">Les redirections ne transmettent pas de données non validées. </t>
  </si>
  <si>
    <t xml:space="preserve">Afin d'éviter une XXE (XML eXternal Entity attack), toutes les données non sûres qui sont envoyées en sortie vers du XML utilisent une interface paramétrée ou sont correctement neutralisées. </t>
  </si>
  <si>
    <t xml:space="preserve">Toutes les données non sûres qui sont utilisées dans des requêtes LDAP sont correctement neutralisées. </t>
  </si>
  <si>
    <t xml:space="preserve">Chaque réponse HTTP contient un en-tête Content-Type indiquant un type d'encodage de caractères sûr (par exemple UTF-8). </t>
  </si>
  <si>
    <t>Signature électronique de l'auditeur</t>
  </si>
  <si>
    <t>Toutes les pièces jointes doivent interdire les formats exectutables (SVG, exe, msi, jar…), ou qui intègre du code et restreindre les extensions à ce qui est strictement nécessaire</t>
  </si>
  <si>
    <t>Dans le cas de l'utilisation de cookies, ceux qui contiennent les identifiants de session ont leur domaine et chemin définis sur une valeur suffisamment restrictive</t>
  </si>
  <si>
    <t>Dans le cas de l'utilisation de cookies, ces derniers qui contiennent les identifiants de session ont leur domaine et chemin définis sur une valeur suffisamment restrictive</t>
  </si>
  <si>
    <t xml:space="preserve">Les sessions sont invalidées après un temps maximum configurable indépendant de l'activité (4h : durée de timeout absolue). </t>
  </si>
  <si>
    <t>Haute</t>
  </si>
  <si>
    <t>Moyenne</t>
  </si>
  <si>
    <t>Haute  Base Commune</t>
  </si>
  <si>
    <t>Haute Web App</t>
  </si>
  <si>
    <t>Haute App Mobile</t>
  </si>
  <si>
    <t>Haute Client Lourd</t>
  </si>
  <si>
    <t xml:space="preserve">La complexité de chaque mot de passe d’authentification répond à la PGSSI-S et doit être vérifiée côté client avant de l'envoyer côté serveur (entropie de 50 bits au minimum si le mot de passe peut être utilisé comme unique facteur d'authentification). </t>
  </si>
  <si>
    <t>Lors d'un scan, l'application doit être consituée d'éléments à jour</t>
  </si>
  <si>
    <t>Des protections contre les CSRF doivent être mis en œuvre</t>
  </si>
  <si>
    <t xml:space="preserve">Les utilisateurs ont des restrictions d'accès pour les données auquelles ils n'ont pas accès. </t>
  </si>
  <si>
    <t>Moindre privilège</t>
  </si>
  <si>
    <t>L'application n'accepte qu'un nombre défini de types de requêtes HTTP et interdit la méthode TRACE</t>
  </si>
  <si>
    <t>Les entrées incluant des injections XSS, XSS stockées et DOM XSS doivent être interdites</t>
  </si>
  <si>
    <t xml:space="preserve">Les entrées incluant des injections SQL doivent être interdites. Toutes les données non sûres qui doivent être envoyées à un interpréteur SQL utilisent une interface paramétrée, une déclaration préparée (prepared statements) ou sont correctement neutralisées. </t>
  </si>
  <si>
    <t>SQL Injection / Prepared statement</t>
  </si>
  <si>
    <r>
      <t xml:space="preserve">Le drapeau </t>
    </r>
    <r>
      <rPr>
        <i/>
        <sz val="10"/>
        <color rgb="FF000000"/>
        <rFont val="Arial"/>
        <family val="2"/>
      </rPr>
      <t xml:space="preserve">HTTPOnly </t>
    </r>
    <r>
      <rPr>
        <sz val="11"/>
        <color rgb="FF000000"/>
        <rFont val="Calibri"/>
        <family val="2"/>
        <scheme val="minor"/>
      </rPr>
      <t>est utilisé par défaut sur tous les cookies</t>
    </r>
  </si>
  <si>
    <t>Gestion de l'exposition</t>
  </si>
  <si>
    <t>Contrôle de l'exposition</t>
  </si>
  <si>
    <t>Data Leak</t>
  </si>
  <si>
    <t>Des contrôles de la verbosité des erreurs (try, catch…) sont mis en place</t>
  </si>
  <si>
    <t>Entête HTTP</t>
  </si>
  <si>
    <t>Les entêtes HTTP verbeux doivent être maitrisées afin de ne pas retourner des informations sensibles (version du serveur,etc.)</t>
  </si>
  <si>
    <t>Durcissement du serveur</t>
  </si>
  <si>
    <t>Ressources externes</t>
  </si>
  <si>
    <t>Gestion de l'authentification</t>
  </si>
  <si>
    <t>Authentification utilisateur</t>
  </si>
  <si>
    <t>W-23</t>
  </si>
  <si>
    <t>W-24</t>
  </si>
  <si>
    <t>W-25</t>
  </si>
  <si>
    <t>W-26</t>
  </si>
  <si>
    <t>Les services du serveur doivent être limités (ports ouverts, services accessibles….)</t>
  </si>
  <si>
    <t>Des entêtes HTTP de sécurité doivent être utilisées (Content-Security-Policy, X-XSS-Protection, X-Frame-Options et X-Content-Type-Options)</t>
  </si>
  <si>
    <t>L'usage de javascript dans les Webview doit être interdite</t>
  </si>
  <si>
    <t xml:space="preserve">Les entrées incluant des injections SQL doivent être interdites. Toutes les données non sûres qui doivent être envoyées à un interpréteur SQL utilisent une interface paramétrée ou sont correctement neutralisées. </t>
  </si>
  <si>
    <t>Le drapeau HTTPOnly est utilisé par défaut sur tous les cookies</t>
  </si>
  <si>
    <t>Structure de l'application</t>
  </si>
  <si>
    <t>Les secrets ne doivent pas être "hardcodés" dans l'application</t>
  </si>
  <si>
    <t>Android</t>
  </si>
  <si>
    <t>Exposition de l'application</t>
  </si>
  <si>
    <t>Les modes Back-up et débug sont désactivés</t>
  </si>
  <si>
    <t>Mode de développement</t>
  </si>
  <si>
    <t>M-21</t>
  </si>
  <si>
    <t>M-22</t>
  </si>
  <si>
    <t>M-23</t>
  </si>
  <si>
    <t>L'identifiant de session est changé à chaque nouvelle connexion sans avoir de lien avec la précédente</t>
  </si>
  <si>
    <t>W-27</t>
  </si>
  <si>
    <t>L'IP du serveur ne doit pas être directement accessible et des mécanismes de sécurité protègent ce dernier (utilisation d'un reverse proxy)</t>
  </si>
  <si>
    <t xml:space="preserve"> Les ressources de l'application ne doivent pas être exportées en dehors de l'application (en particulier les content providers)</t>
  </si>
  <si>
    <r>
      <rPr>
        <b/>
        <sz val="10"/>
        <rFont val="Arial"/>
        <family val="2"/>
      </rPr>
      <t>Introduction</t>
    </r>
    <r>
      <rPr>
        <sz val="10"/>
        <rFont val="Arial"/>
        <family val="2"/>
      </rPr>
      <t xml:space="preserve">
Le Ségur du Numérique en Santé a été créé dans l’objectif de généraliser le partage fluide et sécurisé des données de santé entre professionnels et usagers pour mieux prévenir et mieux soigner. Ce programme viendra alimenter Mon espace santé, qui permet à chaque citoyen de disposer d’une vision consolidée de son parcours de soins afin d’être acteur de sa santé. L’Etat a donc mis en place un mécanisme d’achat au bénéfice des acteurs de l’offre de soins, sous la forme d’un système ouvert et non sélectif (SONS) de référencements d’éditeurs de solutions logicielles. 
Ainsi, les éditeurs qui souhaitent être référencés sur la plateforme doivent passer par un processus d’évaluation de conformité et des risques de sécurité informatique en répondant à des exigences et en fournissant des preuves spécifiques. Ce formulaire atteste la réalisation d'un test d'intrusion et doit être effectué par un prestataire d'audit de la sécurité des systèmes d'information qualifié (PASSI, https://www.ssi.gouv.fr/entreprise/qualifications/prestataires-de-services-de-confiance-qualifies/prestataires-daudit-de-la-securite-des-systemes-dinformation-passi-qualifies/). La réalisation de l'audit est à la charge de l'éditeur candidat au référencement du Ségur.
Suite à la prestation, l'éditeur a la possibilité de corriger les vulnérabilités identifiées et de demander une nouvelle vérification à l'auditeur en vue de la mise à jour de ce document.</t>
    </r>
  </si>
  <si>
    <t>Aucun des champs de mot de passe n'affiche ce dernier lorsqu'il est saisi et l'auto-complétion est bien désactivée sur l'intégrité des champs</t>
  </si>
  <si>
    <t xml:space="preserve">Toutes les pages et ressources exigent une authentification exceptées celles qui sont spécialement prévues pour être publiques. </t>
  </si>
  <si>
    <t>L'application doit avoir une mire de réinitialisation des mots de passe sécurisés afin de prévenir les énumérations d'utilisateur</t>
  </si>
  <si>
    <t>Si l'application utilise le CDN, un contrôle de l'intégrité des scripts via l'attribut HTML integrity ainsi que des contrôles d'utilisation HTTPS sont nécessaires. Le cas echéant, des scripts locaux doivent être priviligiés</t>
  </si>
  <si>
    <t>Les informations de connexion doivent être stockées de manière sécurisée sur le téléphone (stockage d'un jeton tel un cookie de session, jeton Oauth, SAML…)</t>
  </si>
  <si>
    <t xml:space="preserve">Afin d'éviter une XXE (XML eXternal Entity attack), toutes les données non sûres qui sont envoyées en sortie vers du XML doivent utiliser une interface paramétrée ou doivent être correctement neutralisées. </t>
  </si>
  <si>
    <t>Le format d'une entrée doit être aussi vérifié au niveau du serveur distant</t>
  </si>
  <si>
    <t>Les entrées incluant des injections de commandes doivent être interdites et les entrées côtés clients doivent être nettoyées</t>
  </si>
  <si>
    <t>Dans le cadre d'un poste partagé, lorsque l'application est en cours d'execution, la RAM ne contient aucune information sensible en clair</t>
  </si>
  <si>
    <t>L'utilisation de DLL doit être sécurisée afin de se protéger contre tout détournement.</t>
  </si>
  <si>
    <t>Les .dll doivent être compilées avec ASLR et DEP afin de rendre la corruption de mémoire difficile</t>
  </si>
  <si>
    <t>Les données sensibles doivent être chiffrées avec des algorithmes cryptographiques à l'état de l'art (https://www.ssi.gouv.fr/uploads/2021/03/anssi-guide-selection_crypto-1.0.pdf). De plus une version de TLS 1.2 ou + doit être utilisée à minima pour tout type de connexion</t>
  </si>
  <si>
    <t>Composant vulnérable</t>
  </si>
  <si>
    <r>
      <rPr>
        <b/>
        <sz val="10"/>
        <rFont val="Arial"/>
        <family val="2"/>
      </rPr>
      <t>Condition de réalisation du Test d'intrusion</t>
    </r>
    <r>
      <rPr>
        <sz val="10"/>
        <rFont val="Arial"/>
        <family val="2"/>
      </rPr>
      <t xml:space="preserve">
La prestation doit s'effectuer sur une durée globale d'une </t>
    </r>
    <r>
      <rPr>
        <b/>
        <sz val="10"/>
        <rFont val="Arial"/>
        <family val="2"/>
      </rPr>
      <t>semaine</t>
    </r>
    <r>
      <rPr>
        <sz val="10"/>
        <rFont val="Arial"/>
        <family val="2"/>
      </rPr>
      <t xml:space="preserve"> (</t>
    </r>
    <r>
      <rPr>
        <b/>
        <sz val="10"/>
        <rFont val="Arial"/>
        <family val="2"/>
      </rPr>
      <t>3-4 jours pour la prestation opérationnelle</t>
    </r>
    <r>
      <rPr>
        <sz val="10"/>
        <rFont val="Arial"/>
        <family val="2"/>
      </rPr>
      <t xml:space="preserve"> et </t>
    </r>
    <r>
      <rPr>
        <b/>
        <sz val="10"/>
        <rFont val="Arial"/>
        <family val="2"/>
      </rPr>
      <t>1-2 jours pour la rédaction du rapport)</t>
    </r>
    <r>
      <rPr>
        <sz val="10"/>
        <rFont val="Arial"/>
        <family val="2"/>
      </rPr>
      <t xml:space="preserve"> et se réaliser </t>
    </r>
    <r>
      <rPr>
        <b/>
        <sz val="10"/>
        <rFont val="Arial"/>
        <family val="2"/>
      </rPr>
      <t>en boite grise avec des compléments de la boite noire</t>
    </r>
    <r>
      <rPr>
        <sz val="10"/>
        <rFont val="Arial"/>
        <family val="2"/>
      </rPr>
      <t xml:space="preserve">.
En boite noire: l'auditeur ne dispose d'aucune information sur l'application hormis celle-ci;
En boite grise: l'éditeur transmet des informations d'identification (compte utilisateur, compte à privilège, compte administrateur) à l'auditeur afin d'orienter le travail sur l'analyse au sein du système.
Le test d'intrusion doit mettre en avant les potentielles vulnérabilités sur l'authentification &amp; le chiffrement, le contrôle des autorisations, la gestion des sessions et le traitement des paramètres.
Le périmètre du test d’intrusion doit être encadré pour limiter les impacts sur l’application ou le système d’information de l’éditeur. Ainsi, la prestation doit être réalisée dans un </t>
    </r>
    <r>
      <rPr>
        <b/>
        <sz val="10"/>
        <rFont val="Arial"/>
        <family val="2"/>
      </rPr>
      <t>environnement de développement / test / iso-prod</t>
    </r>
    <r>
      <rPr>
        <sz val="10"/>
        <rFont val="Arial"/>
        <family val="2"/>
      </rPr>
      <t xml:space="preserve">. L'application testée doit se rapprocher de celle que l'on pourrait retrouver sur l'environnement de production (données similaires et niveau de sécurité suffisant) afin d'obtenir une vision réaliste de la sécurité. 
Par ailleurs, l'ensemble des </t>
    </r>
    <r>
      <rPr>
        <b/>
        <sz val="10"/>
        <rFont val="Arial"/>
        <family val="2"/>
      </rPr>
      <t>dispositifs de sécurité</t>
    </r>
    <r>
      <rPr>
        <sz val="10"/>
        <rFont val="Arial"/>
        <family val="2"/>
      </rPr>
      <t xml:space="preserve"> (WAF, sondes, etc...), s'ils ne font pas partie de la solution commercialisée, doivent être </t>
    </r>
    <r>
      <rPr>
        <b/>
        <sz val="10"/>
        <rFont val="Arial"/>
        <family val="2"/>
      </rPr>
      <t>désactivés</t>
    </r>
    <r>
      <rPr>
        <sz val="10"/>
        <rFont val="Arial"/>
        <family val="2"/>
      </rPr>
      <t xml:space="preserve"> pour se concentrer sur uniquement le fonctionnement de l'application telle qu'elle pourrait être installée par un client.
Une fois le formulaire rempli, celui-ci doit être </t>
    </r>
    <r>
      <rPr>
        <b/>
        <sz val="10"/>
        <rFont val="Arial"/>
        <family val="2"/>
      </rPr>
      <t>signé electroniquement par l'auditeur (certificat de personne ou certificat de cachet pour l'entité réalisant la prestation d'audit)</t>
    </r>
    <r>
      <rPr>
        <sz val="10"/>
        <rFont val="Arial"/>
        <family val="2"/>
      </rPr>
      <t xml:space="preserve"> et envoyé à l'éditeur qui le déposera sur Convergence.
Pour signer électroniquement, l'auditeur doit :
1. positionner le pointeur dans la cellule "signature électronique de l'auditeur"
2. sous l'onglet Insertion, dans le groupe Texte, cliquer sur la liste Ligne de signature, puis Ligne de signature Microsoft Office
3. dans la boîte de dialogue Configuration de signature, taper les informations qui s'afficheront sous la ligne de signature
4. clique droit sur la signature
5. sélectionner Signer dans le menu.</t>
    </r>
  </si>
  <si>
    <r>
      <rPr>
        <b/>
        <sz val="10"/>
        <rFont val="Arial"/>
        <family val="2"/>
      </rPr>
      <t>Critère d'évaluation du Test d'intrusion</t>
    </r>
    <r>
      <rPr>
        <sz val="10"/>
        <rFont val="Arial"/>
        <family val="2"/>
      </rPr>
      <t xml:space="preserve">
Ce questionnaire se décompose en plusieurs périmètres visant à obtenir une vision complète du niveau de sécurité de l'éditeur lors d'un test d'intrusion. </t>
    </r>
    <r>
      <rPr>
        <b/>
        <u/>
        <sz val="10"/>
        <rFont val="Arial"/>
        <family val="2"/>
      </rPr>
      <t xml:space="preserve">L'onglet "Base Commune" doit être obligatoirement rempli </t>
    </r>
    <r>
      <rPr>
        <sz val="10"/>
        <rFont val="Arial"/>
        <family val="2"/>
      </rPr>
      <t>et sera complété</t>
    </r>
    <r>
      <rPr>
        <b/>
        <u/>
        <sz val="10"/>
        <rFont val="Arial"/>
        <family val="2"/>
      </rPr>
      <t xml:space="preserve"> par un seul et unique onglet correspondant au type de l'application</t>
    </r>
    <r>
      <rPr>
        <sz val="10"/>
        <rFont val="Arial"/>
        <family val="2"/>
      </rPr>
      <t xml:space="preserve">. Si l'application possède </t>
    </r>
    <r>
      <rPr>
        <b/>
        <sz val="10"/>
        <rFont val="Arial"/>
        <family val="2"/>
      </rPr>
      <t>plusieurs types d'environnements</t>
    </r>
    <r>
      <rPr>
        <sz val="10"/>
        <rFont val="Arial"/>
        <family val="2"/>
      </rPr>
      <t xml:space="preserve"> (ex: application Web et application mobile), </t>
    </r>
    <r>
      <rPr>
        <b/>
        <u/>
        <sz val="10"/>
        <rFont val="Arial"/>
        <family val="2"/>
      </rPr>
      <t>un formulaire doit être réalisé pour chaque partie</t>
    </r>
    <r>
      <rPr>
        <sz val="10"/>
        <rFont val="Arial"/>
        <family val="2"/>
      </rPr>
      <t xml:space="preserve"> (ex: un formulaire pour l'application web et un second pour l'application mobile). Il en est de même si l'application possède </t>
    </r>
    <r>
      <rPr>
        <b/>
        <sz val="10"/>
        <rFont val="Arial"/>
        <family val="2"/>
      </rPr>
      <t>plusieurs type d'infrastructures</t>
    </r>
    <r>
      <rPr>
        <sz val="10"/>
        <rFont val="Arial"/>
        <family val="2"/>
      </rPr>
      <t xml:space="preserve"> (SaaS, PaaS, IaaS, On-Premise...), </t>
    </r>
    <r>
      <rPr>
        <b/>
        <u/>
        <sz val="10"/>
        <rFont val="Arial"/>
        <family val="2"/>
      </rPr>
      <t xml:space="preserve">plusieurs formulaires doivent être complétés.
</t>
    </r>
    <r>
      <rPr>
        <sz val="10"/>
        <rFont val="Arial"/>
        <family val="2"/>
      </rPr>
      <t xml:space="preserve">
</t>
    </r>
    <r>
      <rPr>
        <b/>
        <sz val="10"/>
        <rFont val="Arial"/>
        <family val="2"/>
      </rPr>
      <t>Pour chaque règle de sécurité à vérifier:</t>
    </r>
    <r>
      <rPr>
        <sz val="10"/>
        <rFont val="Arial"/>
        <family val="2"/>
      </rPr>
      <t xml:space="preserve">
- seule la notation "Oui, Non ou N/A" est autorisée afin de savoir si l'ensemble des mesures de sécurité sont mises en oeuvre. La notation "N/A" ou "NON" doit être limitée et nécessite une justification en commentaire;
- certaines questions sont éliminatoires ("Gravité Haute") et ne permettent pas à l'éditeur d'être référencé en cas d'une réponse négative;
- un total maximum de 3 réponses négatives à la "Gravité Moyenne" est autorisé pour que l'application soit éligible : 2 au maximum sur la partie Base commune et 1 au maximum sur les contrôles propres au type d'application (Appli web/mobile ou client lourd). Si des vulnérabilités moyennes sont identifiées, ces dernières doivent être corrigées avant la fin du processus de référencement.
Pour assurer la réalisation de la prestation et la complétude du formulaire, </t>
    </r>
    <r>
      <rPr>
        <b/>
        <sz val="10"/>
        <rFont val="Arial"/>
        <family val="2"/>
      </rPr>
      <t>l'éditeur doit communiquer à l'auditeu</t>
    </r>
    <r>
      <rPr>
        <sz val="10"/>
        <rFont val="Arial"/>
        <family val="2"/>
      </rPr>
      <t>r : 
- l'application, une URL ou une adresse IP;
- plusieurs comptes avec différents niveaux de privilèges (compte utilisateur, compte à privilège);
- un extract des logs sur les tests réalisés en fin de prestation afin de répondre aux questions sur les traces &amp; preuves;
- la liste des comptes génériques pour vérifier l'exposition de ces derniers.</t>
    </r>
  </si>
  <si>
    <t>Le client lourd ne stocke aucune donnée sensible côté client (dans les binaires, les fichiers cachés, etc….) et communique avec le serveur pour les obtenir</t>
  </si>
  <si>
    <t>Le code source de l'application ne doit pas être accessible par un décompilateur et tous les programmes non compilés doivent être obfusqués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</si>
</sst>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0"/>
      <color rgb="FF000000"/>
      <name val="Arial"/>
      <family val="2"/>
    </font>
    <font>
      <sz val="10"/>
      <color rgb="FF000000"/>
      <name val="Arial"/>
      <family val="2"/>
    </font>
    <font>
      <sz val="11"/>
      <color rgb="FF000000"/>
      <name val="Calibri"/>
      <family val="2"/>
      <scheme val="minor"/>
    </font>
    <font>
      <sz val="8"/>
      <name val="Calibri"/>
      <family val="2"/>
      <scheme val="minor"/>
    </font>
    <font>
      <b/>
      <sz val="11"/>
      <color theme="0"/>
      <name val="Arial"/>
      <family val="2"/>
    </font>
    <font>
      <sz val="11"/>
      <color theme="1"/>
      <name val="Calibri"/>
      <family val="2"/>
    </font>
    <font>
      <b/>
      <sz val="12"/>
      <name val="Arial"/>
      <family val="2"/>
    </font>
    <font>
      <sz val="10"/>
      <name val="Arial"/>
      <family val="2"/>
    </font>
    <font>
      <b/>
      <sz val="11"/>
      <color theme="1"/>
      <name val="Calibri"/>
      <family val="2"/>
      <scheme val="minor"/>
    </font>
    <font>
      <b/>
      <sz val="10"/>
      <name val="Arial"/>
      <family val="2"/>
    </font>
    <font>
      <sz val="10"/>
      <color theme="1"/>
      <name val="Arial"/>
      <family val="2"/>
    </font>
    <font>
      <u/>
      <sz val="11"/>
      <color theme="10"/>
      <name val="Calibri"/>
      <family val="2"/>
      <scheme val="minor"/>
    </font>
    <font>
      <b/>
      <sz val="10"/>
      <color theme="1"/>
      <name val="Arial"/>
      <family val="2"/>
    </font>
    <font>
      <b/>
      <u/>
      <sz val="10"/>
      <name val="Arial"/>
      <family val="2"/>
    </font>
  </fonts>
  <fills count="7">
    <fill>
      <patternFill patternType="none"/>
    </fill>
    <fill>
      <patternFill patternType="gray125"/>
    </fill>
    <fill>
      <patternFill patternType="solid">
        <fgColor rgb="FF002060"/>
        <bgColor indexed="64"/>
      </patternFill>
    </fill>
    <fill>
      <patternFill patternType="solid">
        <fgColor theme="9"/>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theme="0"/>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Dashed">
        <color indexed="64"/>
      </right>
      <top style="mediumDashed">
        <color indexed="64"/>
      </top>
      <bottom style="mediumDashed">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indexed="64"/>
      </left>
      <right/>
      <top style="thin">
        <color indexed="64"/>
      </top>
      <bottom style="thin">
        <color indexed="64"/>
      </bottom>
      <diagonal/>
    </border>
    <border>
      <left style="thin">
        <color theme="0"/>
      </left>
      <right style="thin">
        <color theme="9"/>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theme="9"/>
      </left>
      <right/>
      <top/>
      <bottom/>
      <diagonal/>
    </border>
    <border>
      <left style="thin">
        <color indexed="64"/>
      </left>
      <right style="thin">
        <color rgb="FF000000"/>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bottom/>
      <diagonal/>
    </border>
    <border>
      <left/>
      <right style="medium">
        <color indexed="64"/>
      </right>
      <top/>
      <bottom/>
      <diagonal/>
    </border>
    <border>
      <left/>
      <right/>
      <top style="mediumDashed">
        <color indexed="64"/>
      </top>
      <bottom/>
      <diagonal/>
    </border>
    <border>
      <left/>
      <right style="mediumDashed">
        <color indexed="64"/>
      </right>
      <top/>
      <bottom/>
      <diagonal/>
    </border>
    <border>
      <left style="thin">
        <color theme="1"/>
      </left>
      <right style="thin">
        <color indexed="64"/>
      </right>
      <top style="thin">
        <color theme="1"/>
      </top>
      <bottom style="thin">
        <color theme="1"/>
      </bottom>
      <diagonal/>
    </border>
  </borders>
  <cellStyleXfs count="2">
    <xf numFmtId="0" fontId="0" fillId="0" borderId="0"/>
    <xf numFmtId="0" fontId="12" fillId="0" borderId="0" applyNumberFormat="0" applyFill="0" applyBorder="0" applyAlignment="0" applyProtection="0"/>
  </cellStyleXfs>
  <cellXfs count="95">
    <xf numFmtId="0" fontId="0" fillId="0" borderId="0" xfId="0"/>
    <xf numFmtId="49" fontId="5" fillId="2" borderId="3"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0" fontId="6" fillId="5" borderId="0" xfId="0" applyFont="1" applyFill="1" applyBorder="1" applyAlignment="1">
      <alignment vertical="center"/>
    </xf>
    <xf numFmtId="0" fontId="0" fillId="5" borderId="0" xfId="0" applyFill="1" applyBorder="1"/>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2" fontId="5" fillId="3" borderId="20" xfId="0" applyNumberFormat="1" applyFont="1" applyFill="1" applyBorder="1" applyAlignment="1">
      <alignment horizontal="center" vertical="center" wrapText="1"/>
    </xf>
    <xf numFmtId="2" fontId="5" fillId="4" borderId="21" xfId="0" applyNumberFormat="1"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horizontal="left"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8" xfId="0" applyFont="1" applyBorder="1" applyAlignment="1" applyProtection="1">
      <alignment horizontal="center" vertical="center" wrapText="1"/>
    </xf>
    <xf numFmtId="0" fontId="0" fillId="0" borderId="0" xfId="0" applyProtection="1">
      <protection locked="0"/>
    </xf>
    <xf numFmtId="0" fontId="0" fillId="0" borderId="18" xfId="0" applyFont="1" applyBorder="1" applyAlignment="1" applyProtection="1">
      <alignment horizontal="center" vertical="center" wrapText="1"/>
      <protection locked="0"/>
    </xf>
    <xf numFmtId="0" fontId="0" fillId="5" borderId="24" xfId="0" applyFill="1" applyBorder="1"/>
    <xf numFmtId="0" fontId="0" fillId="5" borderId="4" xfId="0" applyFill="1" applyBorder="1"/>
    <xf numFmtId="0" fontId="0" fillId="5" borderId="26" xfId="0" applyFill="1" applyBorder="1"/>
    <xf numFmtId="0" fontId="0" fillId="5" borderId="23" xfId="0" applyFill="1" applyBorder="1"/>
    <xf numFmtId="0" fontId="0" fillId="5" borderId="19" xfId="0" applyFill="1" applyBorder="1"/>
    <xf numFmtId="0" fontId="0" fillId="5" borderId="0" xfId="0" applyFill="1" applyBorder="1" applyAlignment="1">
      <alignment vertical="center"/>
    </xf>
    <xf numFmtId="49" fontId="5" fillId="2" borderId="3"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2" fontId="5" fillId="3" borderId="4" xfId="0" applyNumberFormat="1" applyFont="1" applyFill="1" applyBorder="1" applyAlignment="1" applyProtection="1">
      <alignment horizontal="center" vertical="center" wrapText="1"/>
      <protection locked="0"/>
    </xf>
    <xf numFmtId="2" fontId="5" fillId="4" borderId="28" xfId="0" applyNumberFormat="1"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9" fillId="5" borderId="1" xfId="0" applyFont="1" applyFill="1" applyBorder="1"/>
    <xf numFmtId="0" fontId="9" fillId="5" borderId="4" xfId="0" applyFont="1" applyFill="1" applyBorder="1"/>
    <xf numFmtId="0" fontId="9" fillId="5" borderId="21" xfId="0" applyFont="1" applyFill="1" applyBorder="1"/>
    <xf numFmtId="0" fontId="0" fillId="6" borderId="0" xfId="0" applyFill="1" applyBorder="1" applyAlignment="1">
      <alignment vertical="center"/>
    </xf>
    <xf numFmtId="0" fontId="0" fillId="0" borderId="5" xfId="0" applyBorder="1"/>
    <xf numFmtId="0" fontId="0" fillId="0" borderId="7" xfId="0" applyBorder="1"/>
    <xf numFmtId="0" fontId="0" fillId="0" borderId="32" xfId="0" applyBorder="1"/>
    <xf numFmtId="0" fontId="0" fillId="0" borderId="33" xfId="0" applyBorder="1"/>
    <xf numFmtId="0" fontId="0" fillId="0" borderId="8" xfId="0" applyBorder="1"/>
    <xf numFmtId="0" fontId="0" fillId="0" borderId="10" xfId="0" applyBorder="1"/>
    <xf numFmtId="0" fontId="0" fillId="5" borderId="0" xfId="0" applyFill="1" applyBorder="1" applyAlignment="1">
      <alignment horizontal="left" vertical="center"/>
    </xf>
    <xf numFmtId="0" fontId="0" fillId="5" borderId="34" xfId="0" applyFill="1" applyBorder="1"/>
    <xf numFmtId="0" fontId="0" fillId="5" borderId="35" xfId="0" applyFill="1" applyBorder="1"/>
    <xf numFmtId="0" fontId="11" fillId="5" borderId="0" xfId="0" applyFont="1" applyFill="1" applyBorder="1" applyAlignment="1">
      <alignment vertical="center" wrapText="1"/>
    </xf>
    <xf numFmtId="0" fontId="0" fillId="5" borderId="6" xfId="0" applyFill="1" applyBorder="1"/>
    <xf numFmtId="0" fontId="0" fillId="5" borderId="7" xfId="0" applyFill="1" applyBorder="1"/>
    <xf numFmtId="0" fontId="0" fillId="5" borderId="32" xfId="0" applyFill="1" applyBorder="1"/>
    <xf numFmtId="0" fontId="0" fillId="5" borderId="33" xfId="0" applyFill="1" applyBorder="1"/>
    <xf numFmtId="0" fontId="0" fillId="5" borderId="9" xfId="0" applyFill="1" applyBorder="1"/>
    <xf numFmtId="0" fontId="0" fillId="5" borderId="10" xfId="0" applyFill="1" applyBorder="1"/>
    <xf numFmtId="0" fontId="13" fillId="5" borderId="5" xfId="0" applyFont="1" applyFill="1" applyBorder="1"/>
    <xf numFmtId="0" fontId="11" fillId="5" borderId="32" xfId="0" applyFont="1" applyFill="1" applyBorder="1"/>
    <xf numFmtId="0" fontId="0" fillId="0" borderId="18" xfId="0" applyBorder="1" applyAlignment="1">
      <alignment horizontal="left" vertical="center" wrapText="1"/>
    </xf>
    <xf numFmtId="0" fontId="0" fillId="0" borderId="2" xfId="0" applyBorder="1" applyAlignment="1">
      <alignment horizontal="left" vertical="center" wrapText="1"/>
    </xf>
    <xf numFmtId="0" fontId="0" fillId="5" borderId="25" xfId="0" applyFill="1" applyBorder="1"/>
    <xf numFmtId="0" fontId="9" fillId="5" borderId="4" xfId="0" applyFont="1" applyFill="1" applyBorder="1" applyAlignment="1">
      <alignment horizontal="left" vertical="center"/>
    </xf>
    <xf numFmtId="0" fontId="11" fillId="5" borderId="4" xfId="0" applyFont="1" applyFill="1" applyBorder="1" applyAlignment="1">
      <alignment vertical="center" wrapText="1"/>
    </xf>
    <xf numFmtId="0" fontId="11" fillId="5" borderId="26" xfId="0" applyFont="1" applyFill="1" applyBorder="1" applyAlignment="1">
      <alignment vertical="center" wrapText="1"/>
    </xf>
    <xf numFmtId="0" fontId="0" fillId="5" borderId="21" xfId="0" applyFill="1" applyBorder="1"/>
    <xf numFmtId="0" fontId="13" fillId="5" borderId="1" xfId="0" applyFont="1" applyFill="1" applyBorder="1"/>
    <xf numFmtId="0" fontId="0" fillId="5" borderId="18" xfId="0" applyFont="1" applyFill="1" applyBorder="1" applyAlignment="1">
      <alignment horizontal="left"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5" borderId="18" xfId="0" applyFill="1" applyBorder="1" applyAlignment="1">
      <alignment horizontal="left" vertical="center" wrapText="1"/>
    </xf>
    <xf numFmtId="0" fontId="0" fillId="0" borderId="36" xfId="0" applyBorder="1" applyAlignment="1">
      <alignment horizontal="center" vertical="center" wrapText="1"/>
    </xf>
    <xf numFmtId="0" fontId="12" fillId="5" borderId="8" xfId="1" applyFill="1" applyBorder="1" applyAlignment="1">
      <alignment horizontal="left" vertical="center"/>
    </xf>
    <xf numFmtId="0" fontId="12" fillId="5" borderId="9" xfId="1" applyFill="1" applyBorder="1" applyAlignment="1">
      <alignment horizontal="left" vertical="center"/>
    </xf>
    <xf numFmtId="0" fontId="12" fillId="5" borderId="32" xfId="1" applyFill="1" applyBorder="1" applyAlignment="1">
      <alignment horizontal="left" vertical="center"/>
    </xf>
    <xf numFmtId="0" fontId="12" fillId="5" borderId="0" xfId="1" applyFill="1" applyBorder="1" applyAlignment="1">
      <alignment horizontal="left" vertical="center"/>
    </xf>
    <xf numFmtId="0" fontId="0" fillId="5" borderId="0"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left" vertical="center" wrapText="1" indent="1"/>
    </xf>
    <xf numFmtId="0" fontId="8" fillId="0" borderId="12"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0" xfId="0" applyFont="1" applyBorder="1" applyAlignment="1">
      <alignment horizontal="left" vertical="center" wrapText="1" indent="1"/>
    </xf>
    <xf numFmtId="0" fontId="8" fillId="0" borderId="31" xfId="0" applyFont="1" applyBorder="1" applyAlignment="1">
      <alignment horizontal="left" vertical="center" wrapText="1" indent="1"/>
    </xf>
    <xf numFmtId="0" fontId="0" fillId="5" borderId="23" xfId="0" applyFill="1" applyBorder="1" applyAlignment="1">
      <alignment horizontal="center" vertical="center"/>
    </xf>
    <xf numFmtId="0" fontId="0" fillId="6" borderId="24" xfId="0" applyFill="1" applyBorder="1" applyAlignment="1" applyProtection="1">
      <alignment horizontal="left"/>
      <protection locked="0"/>
    </xf>
    <xf numFmtId="0" fontId="0" fillId="6" borderId="25" xfId="0" applyFill="1" applyBorder="1" applyAlignment="1" applyProtection="1">
      <alignment horizontal="left"/>
      <protection locked="0"/>
    </xf>
  </cellXfs>
  <cellStyles count="2">
    <cellStyle name="Lien hypertexte" xfId="1" builtinId="8"/>
    <cellStyle name="Normal" xfId="0" builtinId="0"/>
  </cellStyles>
  <dxfs count="133">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theme="1"/>
        </left>
        <right style="thin">
          <color indexed="64"/>
        </right>
        <top style="thin">
          <color theme="1"/>
        </top>
        <bottom style="thin">
          <color theme="1"/>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horizontal="left" textRotation="0" wrapText="1" indent="0" justifyLastLine="0" shrinkToFit="0" readingOrder="0"/>
    </dxf>
    <dxf>
      <border>
        <bottom style="thin">
          <color rgb="FF000000"/>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theme="1"/>
        </left>
        <right style="thin">
          <color indexed="64"/>
        </right>
        <top style="thin">
          <color theme="1"/>
        </top>
        <bottom style="thin">
          <color theme="1"/>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textRotation="0" wrapText="1"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rgb="FF000000"/>
        </right>
        <top style="thin">
          <color rgb="FF4472C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rgb="FF4472C4"/>
        </top>
        <bottom style="thin">
          <color indexed="64"/>
        </bottom>
      </border>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0" tint="-0.24994659260841701"/>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76200</xdr:rowOff>
    </xdr:from>
    <xdr:to>
      <xdr:col>11</xdr:col>
      <xdr:colOff>168276</xdr:colOff>
      <xdr:row>12</xdr:row>
      <xdr:rowOff>11056</xdr:rowOff>
    </xdr:to>
    <xdr:pic>
      <xdr:nvPicPr>
        <xdr:cNvPr id="2" name="Image 1">
          <a:extLst>
            <a:ext uri="{FF2B5EF4-FFF2-40B4-BE49-F238E27FC236}">
              <a16:creationId xmlns:a16="http://schemas.microsoft.com/office/drawing/2014/main" id="{BC425F4A-1C74-4F36-82AF-E5B88B995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6925" y="76200"/>
          <a:ext cx="2673350" cy="2103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BD126D-6BA7-4D81-B346-18BC69C3AF38}" name="Tableau1" displayName="Tableau1" ref="A1:G23" totalsRowShown="0" tableBorderDxfId="88">
  <autoFilter ref="A1:G23" xr:uid="{53DEA8FA-8111-4063-8FBC-826EE2BAD5DE}"/>
  <tableColumns count="7">
    <tableColumn id="1" xr3:uid="{5035EA19-90EB-49A0-AF0E-3391A13E0AA0}" name="ID" dataDxfId="87"/>
    <tableColumn id="2" xr3:uid="{E313EE62-86C8-41B9-8A48-CD0A36BE69B7}" name="Périmètre" dataDxfId="86"/>
    <tableColumn id="3" xr3:uid="{12715C43-A3FF-4AD2-9536-979A6CC8D3D0}" name="Nom court" dataDxfId="85"/>
    <tableColumn id="4" xr3:uid="{00AA389F-64B4-4970-97EF-05B1F9A042B2}" name="Règles de sécurité" dataDxfId="84"/>
    <tableColumn id="5" xr3:uid="{9306A5EB-B1A2-43B2-B7B8-90B4E53D4859}" name="Notation" dataDxfId="83"/>
    <tableColumn id="6" xr3:uid="{021F7715-2EDA-4CAC-BE00-3C3B2F3DCFD5}" name="Commentaire" dataDxfId="82"/>
    <tableColumn id="7" xr3:uid="{E296E1CE-DDAD-4BE7-A82F-0A93280ED9D1}" name="Gravité" dataDxfId="81"/>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C3B645-1438-4AA7-B665-BCF3CAE09069}" name="Tableau2" displayName="Tableau2" ref="A1:G28" totalsRowShown="0" dataDxfId="48" tableBorderDxfId="47">
  <autoFilter ref="A1:G28" xr:uid="{83C3B645-1438-4AA7-B665-BCF3CAE09069}"/>
  <tableColumns count="7">
    <tableColumn id="1" xr3:uid="{DE22E64F-1912-40D9-88B2-0CA3404B54CE}" name="ID" dataDxfId="46"/>
    <tableColumn id="2" xr3:uid="{AD2EC6D1-ED65-42E8-B57C-A50F375CD74F}" name="Périmètre" dataDxfId="45"/>
    <tableColumn id="3" xr3:uid="{D0759DA5-5183-4CD6-AFEF-3CF6C872E5F1}" name="Nom court" dataDxfId="44"/>
    <tableColumn id="4" xr3:uid="{D90FE599-D577-4E51-A927-393B42E0BDE7}" name="Règles de sécurité" dataDxfId="43"/>
    <tableColumn id="5" xr3:uid="{5FF258C0-EF75-42CD-9318-94A46D7026B4}" name="Notation" dataDxfId="42"/>
    <tableColumn id="6" xr3:uid="{A8924D14-0C21-4307-B9E3-D4B9D4C336A9}" name="Commentaire" dataDxfId="41"/>
    <tableColumn id="7" xr3:uid="{0853C4EE-BE9E-43C9-91C3-D79BBA36451D}" name="Gravité" dataDxfId="40"/>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34FC538-0835-4ED0-94DF-953703F11925}" name="Tableau16" displayName="Tableau16" ref="A1:G24" totalsRowShown="0" headerRowDxfId="30" dataDxfId="28" headerRowBorderDxfId="29" tableBorderDxfId="27" totalsRowBorderDxfId="26">
  <autoFilter ref="A1:G24" xr:uid="{B34FC538-0835-4ED0-94DF-953703F11925}"/>
  <tableColumns count="7">
    <tableColumn id="1" xr3:uid="{8A3CA807-420C-40EE-987F-47237E7F2497}" name="ID" dataDxfId="25"/>
    <tableColumn id="2" xr3:uid="{913BAA99-9173-43AE-A6C1-9E120C4F7075}" name="Périmètre" dataDxfId="24"/>
    <tableColumn id="3" xr3:uid="{FEDC0506-3E6C-405B-ABAD-DC7DBB789CFC}" name="Nom court" dataDxfId="23"/>
    <tableColumn id="4" xr3:uid="{E872B81F-B18D-4667-9609-2617393354DF}" name="Règles de sécurité" dataDxfId="22"/>
    <tableColumn id="5" xr3:uid="{82E3E41B-F1ED-4297-A19F-EECB514DEF89}" name="Notation" dataDxfId="21"/>
    <tableColumn id="6" xr3:uid="{F4DAD560-F02F-4629-9214-A9EB52930F06}" name="Commentaire" dataDxfId="20"/>
    <tableColumn id="7" xr3:uid="{3EB92D08-A7B0-4425-A8E1-0D77850280E2}" name="Gravité" dataDxfId="19"/>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91C434-FAB7-4B3E-A8B8-F881EEAA9467}" name="Tableau164" displayName="Tableau164" ref="A1:G11" totalsRowShown="0" headerRowDxfId="11" dataDxfId="9" headerRowBorderDxfId="10" tableBorderDxfId="8" totalsRowBorderDxfId="7">
  <autoFilter ref="A1:G11" xr:uid="{B34FC538-0835-4ED0-94DF-953703F11925}"/>
  <tableColumns count="7">
    <tableColumn id="1" xr3:uid="{26011521-F92A-4838-9347-68C3C488F11A}" name="ID" dataDxfId="6"/>
    <tableColumn id="2" xr3:uid="{C2D46541-9ABD-4E74-8E18-B66A6856B022}" name="Périmètre" dataDxfId="5"/>
    <tableColumn id="3" xr3:uid="{EFBFC5D5-FC32-4FE7-B1DA-37DFB4D7E916}" name="Nom court" dataDxfId="4"/>
    <tableColumn id="4" xr3:uid="{6C90FBAE-E464-4ECA-8A10-4381E4BE2222}" name="Règles de sécurité" dataDxfId="3"/>
    <tableColumn id="5" xr3:uid="{F22C0417-AB6B-49A7-99B8-8CD23BE6F183}" name="Notation" dataDxfId="2"/>
    <tableColumn id="6" xr3:uid="{D13F3AC0-AAB5-4E80-B15F-A4AAD7428A5A}" name="Commentaire" dataDxfId="1"/>
    <tableColumn id="7" xr3:uid="{C831C264-5CF2-4162-8121-2F91781FD863}" name="Gravité" dataDxfId="0"/>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wasp.org/Top10/A08_2021-Software_and_Data_Integrity_Failures/" TargetMode="External"/><Relationship Id="rId3" Type="http://schemas.openxmlformats.org/officeDocument/2006/relationships/hyperlink" Target="https://owasp.org/Top10/A03_2021-Injection/" TargetMode="External"/><Relationship Id="rId7" Type="http://schemas.openxmlformats.org/officeDocument/2006/relationships/hyperlink" Target="https://owasp.org/Top10/A07_2021-Identification_and_Authentication_Failures/" TargetMode="External"/><Relationship Id="rId12" Type="http://schemas.openxmlformats.org/officeDocument/2006/relationships/drawing" Target="../drawings/drawing1.xml"/><Relationship Id="rId2" Type="http://schemas.openxmlformats.org/officeDocument/2006/relationships/hyperlink" Target="https://owasp.org/Top10/A02_2021-Cryptographic_Failures/" TargetMode="External"/><Relationship Id="rId1" Type="http://schemas.openxmlformats.org/officeDocument/2006/relationships/hyperlink" Target="https://owasp.org/Top10/A01_2021-Broken_Access_Control/" TargetMode="External"/><Relationship Id="rId6" Type="http://schemas.openxmlformats.org/officeDocument/2006/relationships/hyperlink" Target="https://owasp.org/Top10/A06_2021-Vulnerable_and_Outdated_Components/" TargetMode="External"/><Relationship Id="rId11" Type="http://schemas.openxmlformats.org/officeDocument/2006/relationships/printerSettings" Target="../printerSettings/printerSettings1.bin"/><Relationship Id="rId5" Type="http://schemas.openxmlformats.org/officeDocument/2006/relationships/hyperlink" Target="https://owasp.org/Top10/A05_2021-Security_Misconfiguration/" TargetMode="External"/><Relationship Id="rId10" Type="http://schemas.openxmlformats.org/officeDocument/2006/relationships/hyperlink" Target="https://owasp.org/Top10/A10_2021-Server-Side_Request_Forgery_%28SSRF%29/" TargetMode="External"/><Relationship Id="rId4" Type="http://schemas.openxmlformats.org/officeDocument/2006/relationships/hyperlink" Target="https://owasp.org/Top10/A04_2021-Insecure_Design/" TargetMode="External"/><Relationship Id="rId9" Type="http://schemas.openxmlformats.org/officeDocument/2006/relationships/hyperlink" Target="https://owasp.org/Top10/A09_2021-Security_Logging_and_Monitoring_Failur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A3B8-1EB6-4CCF-90D8-0ED0ABEAD4C5}">
  <dimension ref="A1:R44"/>
  <sheetViews>
    <sheetView zoomScaleNormal="100" workbookViewId="0"/>
  </sheetViews>
  <sheetFormatPr baseColWidth="10" defaultColWidth="10.88671875" defaultRowHeight="14.4" x14ac:dyDescent="0.3"/>
  <cols>
    <col min="1" max="1" width="10.88671875" style="5"/>
    <col min="2" max="2" width="11.44140625" style="5" customWidth="1"/>
    <col min="3" max="4" width="10.88671875" style="5"/>
    <col min="5" max="5" width="19.21875" style="5" customWidth="1"/>
    <col min="6" max="6" width="13.88671875" style="5" customWidth="1"/>
    <col min="7" max="16384" width="10.88671875" style="5"/>
  </cols>
  <sheetData>
    <row r="1" spans="1:18" x14ac:dyDescent="0.3">
      <c r="A1" s="4"/>
      <c r="B1" s="4"/>
      <c r="C1" s="4"/>
      <c r="D1" s="4"/>
      <c r="E1" s="4"/>
    </row>
    <row r="2" spans="1:18" x14ac:dyDescent="0.3">
      <c r="J2"/>
    </row>
    <row r="13" spans="1:18" ht="15" thickBot="1" x14ac:dyDescent="0.35"/>
    <row r="14" spans="1:18" x14ac:dyDescent="0.3">
      <c r="B14" s="80" t="s">
        <v>67</v>
      </c>
      <c r="C14" s="81"/>
      <c r="D14" s="81"/>
      <c r="E14" s="81"/>
      <c r="F14" s="81"/>
      <c r="G14" s="81"/>
      <c r="H14" s="81"/>
      <c r="I14" s="81"/>
      <c r="J14" s="81"/>
      <c r="K14" s="81"/>
      <c r="L14" s="81"/>
      <c r="M14" s="81"/>
      <c r="N14" s="81"/>
      <c r="O14" s="81"/>
      <c r="P14" s="81"/>
      <c r="Q14" s="81"/>
      <c r="R14" s="82"/>
    </row>
    <row r="15" spans="1:18" ht="15" thickBot="1" x14ac:dyDescent="0.35">
      <c r="B15" s="83"/>
      <c r="C15" s="84"/>
      <c r="D15" s="84"/>
      <c r="E15" s="84"/>
      <c r="F15" s="84"/>
      <c r="G15" s="84"/>
      <c r="H15" s="84"/>
      <c r="I15" s="84"/>
      <c r="J15" s="84"/>
      <c r="K15" s="84"/>
      <c r="L15" s="84"/>
      <c r="M15" s="84"/>
      <c r="N15" s="84"/>
      <c r="O15" s="84"/>
      <c r="P15" s="84"/>
      <c r="Q15" s="84"/>
      <c r="R15" s="85"/>
    </row>
    <row r="16" spans="1:18" ht="15" thickBot="1" x14ac:dyDescent="0.35"/>
    <row r="17" spans="1:18" ht="125.55" customHeight="1" thickBot="1" x14ac:dyDescent="0.35">
      <c r="B17" s="86" t="s">
        <v>275</v>
      </c>
      <c r="C17" s="87"/>
      <c r="D17" s="87"/>
      <c r="E17" s="87"/>
      <c r="F17" s="87"/>
      <c r="G17" s="87"/>
      <c r="H17" s="87"/>
      <c r="I17" s="87"/>
      <c r="J17" s="87"/>
      <c r="K17" s="87"/>
      <c r="L17" s="87"/>
      <c r="M17" s="87"/>
      <c r="N17" s="87"/>
      <c r="O17" s="87"/>
      <c r="P17" s="87"/>
      <c r="Q17" s="87"/>
      <c r="R17" s="88"/>
    </row>
    <row r="18" spans="1:18" ht="15" thickBot="1" x14ac:dyDescent="0.35"/>
    <row r="19" spans="1:18" ht="266.55" customHeight="1" thickBot="1" x14ac:dyDescent="0.35">
      <c r="B19" s="86" t="s">
        <v>289</v>
      </c>
      <c r="C19" s="87"/>
      <c r="D19" s="87"/>
      <c r="E19" s="87"/>
      <c r="F19" s="87"/>
      <c r="G19" s="87"/>
      <c r="H19" s="87"/>
      <c r="I19" s="87"/>
      <c r="J19" s="87"/>
      <c r="K19" s="87"/>
      <c r="L19" s="87"/>
      <c r="M19" s="87"/>
      <c r="N19" s="87"/>
      <c r="O19" s="87"/>
      <c r="P19" s="87"/>
      <c r="Q19" s="87"/>
      <c r="R19" s="88"/>
    </row>
    <row r="20" spans="1:18" ht="15" thickBot="1" x14ac:dyDescent="0.35">
      <c r="C20" s="50"/>
    </row>
    <row r="21" spans="1:18" ht="253.95" customHeight="1" thickBot="1" x14ac:dyDescent="0.35">
      <c r="A21" s="51"/>
      <c r="B21" s="89" t="s">
        <v>290</v>
      </c>
      <c r="C21" s="90"/>
      <c r="D21" s="90"/>
      <c r="E21" s="90"/>
      <c r="F21" s="90"/>
      <c r="G21" s="90"/>
      <c r="H21" s="90"/>
      <c r="I21" s="90"/>
      <c r="J21" s="90"/>
      <c r="K21" s="90"/>
      <c r="L21" s="90"/>
      <c r="M21" s="90"/>
      <c r="N21" s="90"/>
      <c r="O21" s="90"/>
      <c r="P21" s="90"/>
      <c r="Q21" s="90"/>
      <c r="R21" s="91"/>
    </row>
    <row r="23" spans="1:18" x14ac:dyDescent="0.3">
      <c r="L23" s="68" t="s">
        <v>222</v>
      </c>
      <c r="M23" s="27"/>
      <c r="N23" s="27"/>
      <c r="O23" s="27"/>
      <c r="P23" s="27"/>
      <c r="Q23" s="27"/>
      <c r="R23" s="63"/>
    </row>
    <row r="24" spans="1:18" x14ac:dyDescent="0.3">
      <c r="L24" s="28"/>
      <c r="R24" s="29"/>
    </row>
    <row r="25" spans="1:18" ht="15" customHeight="1" x14ac:dyDescent="0.3">
      <c r="B25" s="39" t="s">
        <v>189</v>
      </c>
      <c r="C25" s="27"/>
      <c r="D25" s="27"/>
      <c r="E25" s="93"/>
      <c r="F25" s="93"/>
      <c r="G25" s="93"/>
      <c r="H25" s="94"/>
      <c r="L25" s="64"/>
      <c r="M25" s="49"/>
      <c r="N25" s="49"/>
      <c r="R25" s="29"/>
    </row>
    <row r="26" spans="1:18" ht="15" customHeight="1" x14ac:dyDescent="0.3">
      <c r="B26" s="28"/>
      <c r="H26" s="29"/>
      <c r="L26" s="65"/>
      <c r="M26" s="52"/>
      <c r="N26" s="52"/>
      <c r="O26" s="52"/>
      <c r="P26" s="52"/>
      <c r="Q26" s="52"/>
      <c r="R26" s="66"/>
    </row>
    <row r="27" spans="1:18" ht="15" customHeight="1" x14ac:dyDescent="0.3">
      <c r="B27" s="40" t="s">
        <v>191</v>
      </c>
      <c r="E27" s="42"/>
      <c r="F27" s="32"/>
      <c r="H27" s="29"/>
      <c r="L27" s="65"/>
      <c r="M27" s="52"/>
      <c r="N27" s="52"/>
      <c r="O27" s="52"/>
      <c r="P27" s="52"/>
      <c r="Q27" s="52"/>
      <c r="R27" s="66"/>
    </row>
    <row r="28" spans="1:18" ht="15" customHeight="1" x14ac:dyDescent="0.3">
      <c r="B28" s="41" t="s">
        <v>190</v>
      </c>
      <c r="C28" s="30"/>
      <c r="D28" s="30"/>
      <c r="E28" s="92" t="str">
        <f>IF(COUNTIF('Feuille Calcul Resultat'!B1:B9,"0")&gt;=1,"L'application ne peut être référencée","L'application peut être référencée")</f>
        <v>L'application peut être référencée</v>
      </c>
      <c r="F28" s="92"/>
      <c r="G28" s="92"/>
      <c r="H28" s="31"/>
      <c r="L28" s="65"/>
      <c r="M28" s="52"/>
      <c r="N28" s="52"/>
      <c r="O28" s="78"/>
      <c r="P28" s="78"/>
      <c r="Q28" s="78"/>
      <c r="R28" s="79"/>
    </row>
    <row r="29" spans="1:18" x14ac:dyDescent="0.3">
      <c r="L29" s="28"/>
      <c r="R29" s="29"/>
    </row>
    <row r="30" spans="1:18" x14ac:dyDescent="0.3">
      <c r="L30" s="28"/>
      <c r="R30" s="29"/>
    </row>
    <row r="31" spans="1:18" ht="15" thickBot="1" x14ac:dyDescent="0.35">
      <c r="H31" s="57"/>
      <c r="L31" s="67"/>
      <c r="M31" s="30"/>
      <c r="N31" s="30"/>
      <c r="O31" s="30"/>
      <c r="P31" s="30"/>
      <c r="Q31" s="30"/>
      <c r="R31" s="31"/>
    </row>
    <row r="32" spans="1:18" x14ac:dyDescent="0.3">
      <c r="B32" s="59" t="s">
        <v>208</v>
      </c>
      <c r="C32" s="53"/>
      <c r="D32" s="53"/>
      <c r="E32" s="53"/>
      <c r="F32" s="53"/>
      <c r="G32" s="53"/>
      <c r="I32" s="54"/>
    </row>
    <row r="33" spans="2:9" x14ac:dyDescent="0.3">
      <c r="B33" s="60" t="s">
        <v>197</v>
      </c>
      <c r="I33" s="56"/>
    </row>
    <row r="34" spans="2:9" x14ac:dyDescent="0.3">
      <c r="B34" s="55"/>
      <c r="I34" s="56"/>
    </row>
    <row r="35" spans="2:9" x14ac:dyDescent="0.3">
      <c r="B35" s="76" t="s">
        <v>198</v>
      </c>
      <c r="C35" s="77"/>
      <c r="D35" s="77"/>
      <c r="E35" s="77"/>
      <c r="I35" s="56"/>
    </row>
    <row r="36" spans="2:9" x14ac:dyDescent="0.3">
      <c r="B36" s="76" t="s">
        <v>199</v>
      </c>
      <c r="C36" s="77"/>
      <c r="D36" s="77"/>
      <c r="E36" s="77"/>
      <c r="I36" s="56"/>
    </row>
    <row r="37" spans="2:9" x14ac:dyDescent="0.3">
      <c r="B37" s="76" t="s">
        <v>200</v>
      </c>
      <c r="C37" s="77"/>
      <c r="D37" s="77"/>
      <c r="E37" s="77"/>
      <c r="I37" s="56"/>
    </row>
    <row r="38" spans="2:9" x14ac:dyDescent="0.3">
      <c r="B38" s="76" t="s">
        <v>201</v>
      </c>
      <c r="C38" s="77"/>
      <c r="D38" s="77"/>
      <c r="E38" s="77"/>
      <c r="I38" s="56"/>
    </row>
    <row r="39" spans="2:9" x14ac:dyDescent="0.3">
      <c r="B39" s="76" t="s">
        <v>202</v>
      </c>
      <c r="C39" s="77"/>
      <c r="D39" s="77"/>
      <c r="E39" s="77"/>
      <c r="I39" s="56"/>
    </row>
    <row r="40" spans="2:9" x14ac:dyDescent="0.3">
      <c r="B40" s="76" t="s">
        <v>203</v>
      </c>
      <c r="C40" s="77"/>
      <c r="D40" s="77"/>
      <c r="E40" s="77"/>
      <c r="I40" s="56"/>
    </row>
    <row r="41" spans="2:9" x14ac:dyDescent="0.3">
      <c r="B41" s="76" t="s">
        <v>204</v>
      </c>
      <c r="C41" s="77"/>
      <c r="D41" s="77"/>
      <c r="E41" s="77"/>
      <c r="I41" s="56"/>
    </row>
    <row r="42" spans="2:9" x14ac:dyDescent="0.3">
      <c r="B42" s="76" t="s">
        <v>205</v>
      </c>
      <c r="C42" s="77"/>
      <c r="D42" s="77"/>
      <c r="E42" s="77"/>
      <c r="I42" s="56"/>
    </row>
    <row r="43" spans="2:9" x14ac:dyDescent="0.3">
      <c r="B43" s="76" t="s">
        <v>206</v>
      </c>
      <c r="C43" s="77"/>
      <c r="D43" s="77"/>
      <c r="E43" s="77"/>
      <c r="I43" s="56"/>
    </row>
    <row r="44" spans="2:9" ht="15" thickBot="1" x14ac:dyDescent="0.35">
      <c r="B44" s="74" t="s">
        <v>207</v>
      </c>
      <c r="C44" s="75"/>
      <c r="D44" s="75"/>
      <c r="E44" s="75"/>
      <c r="F44" s="57"/>
      <c r="G44" s="57"/>
      <c r="H44" s="57"/>
      <c r="I44" s="58"/>
    </row>
  </sheetData>
  <sheetProtection sheet="1" scenarios="1"/>
  <protectedRanges>
    <protectedRange sqref="L23:R31" name="Plage5"/>
    <protectedRange sqref="L23:R31" name="Plage3"/>
    <protectedRange sqref="E25:H25" name="Plage1"/>
    <protectedRange sqref="E27" name="Plage2"/>
    <protectedRange sqref="L23:R31" name="Plage4"/>
  </protectedRanges>
  <mergeCells count="17">
    <mergeCell ref="B14:R15"/>
    <mergeCell ref="B17:R17"/>
    <mergeCell ref="B19:R19"/>
    <mergeCell ref="B21:R21"/>
    <mergeCell ref="E28:G28"/>
    <mergeCell ref="E25:H25"/>
    <mergeCell ref="B35:E35"/>
    <mergeCell ref="B37:E37"/>
    <mergeCell ref="B36:E36"/>
    <mergeCell ref="B38:E38"/>
    <mergeCell ref="O28:R28"/>
    <mergeCell ref="B44:E44"/>
    <mergeCell ref="B39:E39"/>
    <mergeCell ref="B40:E40"/>
    <mergeCell ref="B41:E41"/>
    <mergeCell ref="B42:E42"/>
    <mergeCell ref="B43:E43"/>
  </mergeCells>
  <conditionalFormatting sqref="E28">
    <cfRule type="cellIs" dxfId="132" priority="3" operator="equal">
      <formula>"L'application ne peut être référencée"</formula>
    </cfRule>
    <cfRule type="cellIs" dxfId="131" priority="4" operator="equal">
      <formula>"L'application peut être référencée"</formula>
    </cfRule>
  </conditionalFormatting>
  <dataValidations count="1">
    <dataValidation type="list" allowBlank="1" showInputMessage="1" showErrorMessage="1" sqref="E27" xr:uid="{70A62A7C-926C-40C7-9D10-AFA1154D9358}">
      <formula1>"Application Web,Application Mobile,Client Lourd"</formula1>
    </dataValidation>
  </dataValidations>
  <hyperlinks>
    <hyperlink ref="B35" r:id="rId1" xr:uid="{F2348A3C-744F-45DA-8C34-3E58C41D1369}"/>
    <hyperlink ref="B36" r:id="rId2" xr:uid="{858C6A7E-F631-4DA8-A918-1BF82E07861C}"/>
    <hyperlink ref="B37" r:id="rId3" xr:uid="{403655F8-DF80-4C25-B5F2-12256334EF7B}"/>
    <hyperlink ref="B38" r:id="rId4" xr:uid="{83E028FA-064D-44BE-9076-BE1AC4685AF5}"/>
    <hyperlink ref="B39" r:id="rId5" xr:uid="{D6093397-EBC6-4DC8-8E05-B0BEA488FF35}"/>
    <hyperlink ref="B40" r:id="rId6" xr:uid="{162347AA-03D8-4F0D-8A1C-1A1754A01D9B}"/>
    <hyperlink ref="B41" r:id="rId7" xr:uid="{D8D1D316-7639-4A46-9A20-B9510D2B772B}"/>
    <hyperlink ref="B42" r:id="rId8" xr:uid="{FFB030F5-8ED6-45FA-B4F4-587646106142}"/>
    <hyperlink ref="B43" r:id="rId9" xr:uid="{C95BCB39-BE81-41C8-BC74-DC7D2B7587DA}"/>
    <hyperlink ref="B44" r:id="rId10" xr:uid="{34104FB4-1170-4FC8-959C-317659C42698}"/>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EA8FA-8111-4063-8FBC-826EE2BAD5DE}">
  <dimension ref="A1:G23"/>
  <sheetViews>
    <sheetView tabSelected="1" zoomScaleNormal="100" workbookViewId="0">
      <selection activeCell="E2" sqref="E2"/>
    </sheetView>
  </sheetViews>
  <sheetFormatPr baseColWidth="10" defaultColWidth="10.88671875" defaultRowHeight="14.4" x14ac:dyDescent="0.3"/>
  <cols>
    <col min="1" max="1" width="7.44140625" style="25" bestFit="1" customWidth="1"/>
    <col min="2" max="3" width="23.21875" style="25" bestFit="1" customWidth="1"/>
    <col min="4" max="4" width="91.88671875" style="25" customWidth="1"/>
    <col min="5" max="5" width="11.44140625" style="25" customWidth="1"/>
    <col min="6" max="6" width="64" style="25" customWidth="1"/>
    <col min="7" max="7" width="34.109375" style="25" customWidth="1"/>
    <col min="8" max="8" width="33" style="25" customWidth="1"/>
    <col min="9" max="16384" width="10.88671875" style="25"/>
  </cols>
  <sheetData>
    <row r="1" spans="1:7" ht="15.45" customHeight="1" x14ac:dyDescent="0.3">
      <c r="A1" s="33" t="s">
        <v>0</v>
      </c>
      <c r="B1" s="34" t="s">
        <v>1</v>
      </c>
      <c r="C1" s="33" t="s">
        <v>2</v>
      </c>
      <c r="D1" s="33" t="s">
        <v>3</v>
      </c>
      <c r="E1" s="35" t="s">
        <v>58</v>
      </c>
      <c r="F1" s="35" t="s">
        <v>59</v>
      </c>
      <c r="G1" s="36" t="s">
        <v>72</v>
      </c>
    </row>
    <row r="2" spans="1:7" ht="28.8" x14ac:dyDescent="0.3">
      <c r="A2" s="24" t="s">
        <v>73</v>
      </c>
      <c r="B2" s="24" t="s">
        <v>4</v>
      </c>
      <c r="C2" s="24" t="s">
        <v>6</v>
      </c>
      <c r="D2" s="61" t="s">
        <v>276</v>
      </c>
      <c r="E2" s="26"/>
      <c r="F2" s="26"/>
      <c r="G2" s="24" t="s">
        <v>228</v>
      </c>
    </row>
    <row r="3" spans="1:7" ht="28.8" x14ac:dyDescent="0.3">
      <c r="A3" s="24" t="s">
        <v>74</v>
      </c>
      <c r="B3" s="24" t="s">
        <v>4</v>
      </c>
      <c r="C3" s="24" t="s">
        <v>7</v>
      </c>
      <c r="D3" s="61" t="s">
        <v>8</v>
      </c>
      <c r="E3" s="26"/>
      <c r="F3" s="26"/>
      <c r="G3" s="24" t="s">
        <v>227</v>
      </c>
    </row>
    <row r="4" spans="1:7" ht="43.2" x14ac:dyDescent="0.3">
      <c r="A4" s="24" t="s">
        <v>75</v>
      </c>
      <c r="B4" s="24" t="s">
        <v>4</v>
      </c>
      <c r="C4" s="24" t="s">
        <v>9</v>
      </c>
      <c r="D4" s="61" t="s">
        <v>233</v>
      </c>
      <c r="E4" s="26"/>
      <c r="F4" s="26"/>
      <c r="G4" s="24" t="s">
        <v>227</v>
      </c>
    </row>
    <row r="5" spans="1:7" ht="115.2" x14ac:dyDescent="0.3">
      <c r="A5" s="24" t="s">
        <v>76</v>
      </c>
      <c r="B5" s="24" t="s">
        <v>4</v>
      </c>
      <c r="C5" s="24" t="s">
        <v>11</v>
      </c>
      <c r="D5" s="61" t="s">
        <v>209</v>
      </c>
      <c r="E5" s="26"/>
      <c r="F5" s="26"/>
      <c r="G5" s="24" t="s">
        <v>227</v>
      </c>
    </row>
    <row r="6" spans="1:7" ht="28.8" x14ac:dyDescent="0.3">
      <c r="A6" s="24" t="s">
        <v>77</v>
      </c>
      <c r="B6" s="24" t="s">
        <v>4</v>
      </c>
      <c r="C6" s="24" t="s">
        <v>12</v>
      </c>
      <c r="D6" s="61" t="s">
        <v>210</v>
      </c>
      <c r="E6" s="26"/>
      <c r="F6" s="26"/>
      <c r="G6" s="24" t="s">
        <v>227</v>
      </c>
    </row>
    <row r="7" spans="1:7" ht="28.8" x14ac:dyDescent="0.3">
      <c r="A7" s="24" t="s">
        <v>78</v>
      </c>
      <c r="B7" s="24" t="s">
        <v>4</v>
      </c>
      <c r="C7" s="24" t="s">
        <v>13</v>
      </c>
      <c r="D7" s="61" t="s">
        <v>211</v>
      </c>
      <c r="E7" s="26"/>
      <c r="F7" s="26"/>
      <c r="G7" s="24" t="s">
        <v>228</v>
      </c>
    </row>
    <row r="8" spans="1:7" ht="28.8" x14ac:dyDescent="0.3">
      <c r="A8" s="24" t="s">
        <v>79</v>
      </c>
      <c r="B8" s="24" t="s">
        <v>52</v>
      </c>
      <c r="C8" s="24" t="s">
        <v>14</v>
      </c>
      <c r="D8" s="61" t="s">
        <v>15</v>
      </c>
      <c r="E8" s="26"/>
      <c r="F8" s="26"/>
      <c r="G8" s="24" t="s">
        <v>227</v>
      </c>
    </row>
    <row r="9" spans="1:7" ht="28.8" x14ac:dyDescent="0.3">
      <c r="A9" s="24" t="s">
        <v>80</v>
      </c>
      <c r="B9" s="24" t="s">
        <v>52</v>
      </c>
      <c r="C9" s="24" t="s">
        <v>16</v>
      </c>
      <c r="D9" s="61" t="s">
        <v>69</v>
      </c>
      <c r="E9" s="26"/>
      <c r="F9" s="26"/>
      <c r="G9" s="24" t="s">
        <v>228</v>
      </c>
    </row>
    <row r="10" spans="1:7" ht="28.8" x14ac:dyDescent="0.3">
      <c r="A10" s="24" t="s">
        <v>81</v>
      </c>
      <c r="B10" s="24" t="s">
        <v>52</v>
      </c>
      <c r="C10" s="24" t="s">
        <v>18</v>
      </c>
      <c r="D10" s="72" t="s">
        <v>226</v>
      </c>
      <c r="E10" s="26"/>
      <c r="F10" s="26"/>
      <c r="G10" s="24" t="s">
        <v>228</v>
      </c>
    </row>
    <row r="11" spans="1:7" ht="34.5" customHeight="1" x14ac:dyDescent="0.3">
      <c r="A11" s="24" t="s">
        <v>82</v>
      </c>
      <c r="B11" s="24" t="s">
        <v>52</v>
      </c>
      <c r="C11" s="24" t="s">
        <v>19</v>
      </c>
      <c r="D11" s="61" t="s">
        <v>271</v>
      </c>
      <c r="E11" s="26"/>
      <c r="F11" s="26"/>
      <c r="G11" s="24" t="s">
        <v>227</v>
      </c>
    </row>
    <row r="12" spans="1:7" ht="28.8" x14ac:dyDescent="0.3">
      <c r="A12" s="24" t="s">
        <v>83</v>
      </c>
      <c r="B12" s="24" t="s">
        <v>53</v>
      </c>
      <c r="C12" s="24" t="s">
        <v>22</v>
      </c>
      <c r="D12" s="61" t="s">
        <v>214</v>
      </c>
      <c r="E12" s="26"/>
      <c r="F12" s="26"/>
      <c r="G12" s="24" t="s">
        <v>227</v>
      </c>
    </row>
    <row r="13" spans="1:7" ht="28.8" x14ac:dyDescent="0.3">
      <c r="A13" s="24" t="s">
        <v>84</v>
      </c>
      <c r="B13" s="24" t="s">
        <v>53</v>
      </c>
      <c r="C13" s="24" t="s">
        <v>23</v>
      </c>
      <c r="D13" s="61" t="s">
        <v>24</v>
      </c>
      <c r="E13" s="26"/>
      <c r="F13" s="26"/>
      <c r="G13" s="24" t="s">
        <v>227</v>
      </c>
    </row>
    <row r="14" spans="1:7" ht="43.2" x14ac:dyDescent="0.3">
      <c r="A14" s="24" t="s">
        <v>85</v>
      </c>
      <c r="B14" s="24" t="s">
        <v>53</v>
      </c>
      <c r="C14" s="24" t="s">
        <v>25</v>
      </c>
      <c r="D14" s="61" t="s">
        <v>212</v>
      </c>
      <c r="E14" s="26"/>
      <c r="F14" s="26"/>
      <c r="G14" s="24" t="s">
        <v>227</v>
      </c>
    </row>
    <row r="15" spans="1:7" ht="28.8" x14ac:dyDescent="0.3">
      <c r="A15" s="24" t="s">
        <v>86</v>
      </c>
      <c r="B15" s="24" t="s">
        <v>64</v>
      </c>
      <c r="C15" s="24" t="s">
        <v>65</v>
      </c>
      <c r="D15" s="61" t="s">
        <v>66</v>
      </c>
      <c r="E15" s="26"/>
      <c r="F15" s="26"/>
      <c r="G15" s="24" t="s">
        <v>227</v>
      </c>
    </row>
    <row r="16" spans="1:7" ht="28.8" x14ac:dyDescent="0.3">
      <c r="A16" s="24" t="s">
        <v>87</v>
      </c>
      <c r="B16" s="24" t="s">
        <v>54</v>
      </c>
      <c r="C16" s="24" t="s">
        <v>26</v>
      </c>
      <c r="D16" s="61" t="s">
        <v>213</v>
      </c>
      <c r="E16" s="26"/>
      <c r="F16" s="26"/>
      <c r="G16" s="24" t="s">
        <v>227</v>
      </c>
    </row>
    <row r="17" spans="1:7" ht="28.8" x14ac:dyDescent="0.3">
      <c r="A17" s="24" t="s">
        <v>88</v>
      </c>
      <c r="B17" s="24" t="s">
        <v>54</v>
      </c>
      <c r="C17" s="24" t="s">
        <v>27</v>
      </c>
      <c r="D17" s="61" t="s">
        <v>28</v>
      </c>
      <c r="E17" s="26"/>
      <c r="F17" s="26"/>
      <c r="G17" s="24" t="s">
        <v>227</v>
      </c>
    </row>
    <row r="18" spans="1:7" ht="115.2" x14ac:dyDescent="0.3">
      <c r="A18" s="24" t="s">
        <v>89</v>
      </c>
      <c r="B18" s="24" t="s">
        <v>54</v>
      </c>
      <c r="C18" s="24" t="s">
        <v>29</v>
      </c>
      <c r="D18" s="61" t="s">
        <v>70</v>
      </c>
      <c r="E18" s="26"/>
      <c r="F18" s="26"/>
      <c r="G18" s="24" t="s">
        <v>228</v>
      </c>
    </row>
    <row r="19" spans="1:7" ht="28.8" x14ac:dyDescent="0.3">
      <c r="A19" s="24" t="s">
        <v>90</v>
      </c>
      <c r="B19" s="24" t="s">
        <v>54</v>
      </c>
      <c r="C19" s="24" t="s">
        <v>30</v>
      </c>
      <c r="D19" s="61" t="s">
        <v>31</v>
      </c>
      <c r="E19" s="26"/>
      <c r="F19" s="26"/>
      <c r="G19" s="24" t="s">
        <v>228</v>
      </c>
    </row>
    <row r="20" spans="1:7" x14ac:dyDescent="0.3">
      <c r="A20" s="24" t="s">
        <v>91</v>
      </c>
      <c r="B20" s="24" t="s">
        <v>288</v>
      </c>
      <c r="C20" s="24" t="s">
        <v>61</v>
      </c>
      <c r="D20" s="61" t="s">
        <v>234</v>
      </c>
      <c r="E20" s="26"/>
      <c r="F20" s="26"/>
      <c r="G20" s="24" t="s">
        <v>227</v>
      </c>
    </row>
    <row r="21" spans="1:7" ht="34.950000000000003" customHeight="1" x14ac:dyDescent="0.3">
      <c r="A21" s="24" t="s">
        <v>92</v>
      </c>
      <c r="B21" s="24" t="s">
        <v>62</v>
      </c>
      <c r="C21" s="24" t="s">
        <v>63</v>
      </c>
      <c r="D21" s="61" t="s">
        <v>215</v>
      </c>
      <c r="E21" s="26"/>
      <c r="F21" s="26"/>
      <c r="G21" s="24" t="s">
        <v>227</v>
      </c>
    </row>
    <row r="22" spans="1:7" ht="28.8" x14ac:dyDescent="0.3">
      <c r="A22" s="24" t="s">
        <v>93</v>
      </c>
      <c r="B22" s="24" t="s">
        <v>62</v>
      </c>
      <c r="C22" s="24" t="s">
        <v>63</v>
      </c>
      <c r="D22" s="61" t="s">
        <v>223</v>
      </c>
      <c r="E22" s="26"/>
      <c r="F22" s="26"/>
      <c r="G22" s="24" t="s">
        <v>227</v>
      </c>
    </row>
    <row r="23" spans="1:7" ht="78" customHeight="1" x14ac:dyDescent="0.3">
      <c r="A23" s="24" t="s">
        <v>94</v>
      </c>
      <c r="B23" s="37" t="s">
        <v>55</v>
      </c>
      <c r="C23" s="37" t="s">
        <v>60</v>
      </c>
      <c r="D23" s="62" t="s">
        <v>287</v>
      </c>
      <c r="E23" s="38"/>
      <c r="F23" s="38"/>
      <c r="G23" s="24" t="s">
        <v>227</v>
      </c>
    </row>
  </sheetData>
  <sheetProtection sheet="1" sort="0" autoFilter="0"/>
  <protectedRanges>
    <protectedRange sqref="D23" name="Plage4"/>
    <protectedRange sqref="A1:G1" name="Plage3"/>
    <protectedRange sqref="E1:F23" name="Plage1"/>
    <protectedRange sqref="A1:G1" name="Plage2"/>
  </protectedRanges>
  <phoneticPr fontId="4" type="noConversion"/>
  <conditionalFormatting sqref="B12:C12 B5:C5 F12:F13 F14:G23 F5:G7 E5:E23 A2:G2 B3:G4 A3:A23">
    <cfRule type="expression" dxfId="130" priority="55">
      <formula>$E2="OUI"</formula>
    </cfRule>
    <cfRule type="expression" dxfId="129" priority="56">
      <formula>$E2="NON"</formula>
    </cfRule>
  </conditionalFormatting>
  <conditionalFormatting sqref="F8:G9 F10">
    <cfRule type="expression" dxfId="128" priority="51">
      <formula>$E8="OUI"</formula>
    </cfRule>
    <cfRule type="expression" dxfId="127" priority="52">
      <formula>$E8="NON"</formula>
    </cfRule>
  </conditionalFormatting>
  <conditionalFormatting sqref="F10:G10">
    <cfRule type="expression" dxfId="126" priority="49">
      <formula>$E10="OUI"</formula>
    </cfRule>
    <cfRule type="expression" dxfId="125" priority="50">
      <formula>$E10="NON"</formula>
    </cfRule>
  </conditionalFormatting>
  <conditionalFormatting sqref="F11:G11 G12:G17">
    <cfRule type="expression" dxfId="124" priority="47">
      <formula>$E11="OUI"</formula>
    </cfRule>
    <cfRule type="expression" dxfId="123" priority="48">
      <formula>$E11="NON"</formula>
    </cfRule>
  </conditionalFormatting>
  <conditionalFormatting sqref="B6:C7">
    <cfRule type="expression" dxfId="122" priority="41">
      <formula>$E6="OUI"</formula>
    </cfRule>
    <cfRule type="expression" dxfId="121" priority="42">
      <formula>$E6="NON"</formula>
    </cfRule>
  </conditionalFormatting>
  <conditionalFormatting sqref="B8:C9">
    <cfRule type="expression" dxfId="120" priority="37">
      <formula>$E8="OUI"</formula>
    </cfRule>
    <cfRule type="expression" dxfId="119" priority="38">
      <formula>$E8="NON"</formula>
    </cfRule>
  </conditionalFormatting>
  <conditionalFormatting sqref="B10:C11">
    <cfRule type="expression" dxfId="118" priority="35">
      <formula>$E10="OUI"</formula>
    </cfRule>
    <cfRule type="expression" dxfId="117" priority="36">
      <formula>$E10="NON"</formula>
    </cfRule>
  </conditionalFormatting>
  <conditionalFormatting sqref="B13:C17">
    <cfRule type="expression" dxfId="116" priority="33">
      <formula>$E13="OUI"</formula>
    </cfRule>
    <cfRule type="expression" dxfId="115" priority="34">
      <formula>$E13="NON"</formula>
    </cfRule>
  </conditionalFormatting>
  <conditionalFormatting sqref="B18:C19">
    <cfRule type="expression" dxfId="114" priority="31">
      <formula>$E18="OUI"</formula>
    </cfRule>
    <cfRule type="expression" dxfId="113" priority="32">
      <formula>$E18="NON"</formula>
    </cfRule>
  </conditionalFormatting>
  <conditionalFormatting sqref="B20:C21 B23:C23">
    <cfRule type="expression" dxfId="112" priority="29">
      <formula>$E20="OUI"</formula>
    </cfRule>
    <cfRule type="expression" dxfId="111" priority="30">
      <formula>$E20="NON"</formula>
    </cfRule>
  </conditionalFormatting>
  <conditionalFormatting sqref="B23:C23 A2:C2 E2:G23 D2:D21 B3:C21 A3:A23">
    <cfRule type="expression" dxfId="110" priority="26">
      <formula>$E2="N/A"</formula>
    </cfRule>
  </conditionalFormatting>
  <conditionalFormatting sqref="D12 D5">
    <cfRule type="expression" dxfId="109" priority="24">
      <formula>$E5="OUI"</formula>
    </cfRule>
    <cfRule type="expression" dxfId="108" priority="25">
      <formula>$E5="NON"</formula>
    </cfRule>
  </conditionalFormatting>
  <conditionalFormatting sqref="D6:D7">
    <cfRule type="expression" dxfId="107" priority="20">
      <formula>$E6="OUI"</formula>
    </cfRule>
    <cfRule type="expression" dxfId="106" priority="21">
      <formula>$E6="NON"</formula>
    </cfRule>
  </conditionalFormatting>
  <conditionalFormatting sqref="D8:D9">
    <cfRule type="expression" dxfId="105" priority="18">
      <formula>$E8="OUI"</formula>
    </cfRule>
    <cfRule type="expression" dxfId="104" priority="19">
      <formula>$E8="NON"</formula>
    </cfRule>
  </conditionalFormatting>
  <conditionalFormatting sqref="D10:D11">
    <cfRule type="expression" dxfId="103" priority="16">
      <formula>$E10="OUI"</formula>
    </cfRule>
    <cfRule type="expression" dxfId="102" priority="17">
      <formula>$E10="NON"</formula>
    </cfRule>
  </conditionalFormatting>
  <conditionalFormatting sqref="D13:D17">
    <cfRule type="expression" dxfId="101" priority="14">
      <formula>$E13="OUI"</formula>
    </cfRule>
    <cfRule type="expression" dxfId="100" priority="15">
      <formula>$E13="NON"</formula>
    </cfRule>
  </conditionalFormatting>
  <conditionalFormatting sqref="D18:D19">
    <cfRule type="expression" dxfId="99" priority="12">
      <formula>$E18="OUI"</formula>
    </cfRule>
    <cfRule type="expression" dxfId="98" priority="13">
      <formula>$E18="NON"</formula>
    </cfRule>
  </conditionalFormatting>
  <conditionalFormatting sqref="D20:D21 D23">
    <cfRule type="expression" dxfId="97" priority="10">
      <formula>$E20="OUI"</formula>
    </cfRule>
    <cfRule type="expression" dxfId="96" priority="11">
      <formula>$E20="NON"</formula>
    </cfRule>
  </conditionalFormatting>
  <conditionalFormatting sqref="D23">
    <cfRule type="expression" dxfId="95" priority="9">
      <formula>$E23="N/A"</formula>
    </cfRule>
  </conditionalFormatting>
  <conditionalFormatting sqref="B22:C22">
    <cfRule type="expression" dxfId="94" priority="5">
      <formula>$E22="OUI"</formula>
    </cfRule>
    <cfRule type="expression" dxfId="93" priority="6">
      <formula>$E22="NON"</formula>
    </cfRule>
  </conditionalFormatting>
  <conditionalFormatting sqref="B22:C22">
    <cfRule type="expression" dxfId="92" priority="4">
      <formula>$E22="N/A"</formula>
    </cfRule>
  </conditionalFormatting>
  <conditionalFormatting sqref="D22">
    <cfRule type="expression" dxfId="91" priority="2">
      <formula>$E22="OUI"</formula>
    </cfRule>
    <cfRule type="expression" dxfId="90" priority="3">
      <formula>$E22="NON"</formula>
    </cfRule>
  </conditionalFormatting>
  <conditionalFormatting sqref="D22">
    <cfRule type="expression" dxfId="89" priority="1">
      <formula>$E22="N/A"</formula>
    </cfRule>
  </conditionalFormatting>
  <dataValidations count="1">
    <dataValidation type="list" allowBlank="1" showInputMessage="1" showErrorMessage="1" sqref="E2:E23" xr:uid="{CEAF95BC-8963-4AE7-AFA5-B30858CC02EC}">
      <formula1>"OUI,NON,N/A"</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61A10-B991-4C3C-BF97-0216E618E205}">
  <dimension ref="A1:G28"/>
  <sheetViews>
    <sheetView zoomScaleNormal="100" workbookViewId="0">
      <selection activeCell="E2" sqref="E2"/>
    </sheetView>
  </sheetViews>
  <sheetFormatPr baseColWidth="10" defaultRowHeight="14.4" x14ac:dyDescent="0.3"/>
  <cols>
    <col min="1" max="1" width="7.44140625" bestFit="1" customWidth="1"/>
    <col min="2" max="3" width="23.21875" bestFit="1" customWidth="1"/>
    <col min="4" max="4" width="91.88671875" customWidth="1"/>
    <col min="5" max="5" width="11.44140625" customWidth="1"/>
    <col min="6" max="6" width="64" customWidth="1"/>
    <col min="7" max="7" width="34.109375" customWidth="1"/>
    <col min="8" max="8" width="33" customWidth="1"/>
  </cols>
  <sheetData>
    <row r="1" spans="1:7" ht="15.45" customHeight="1" x14ac:dyDescent="0.3">
      <c r="A1" s="9" t="s">
        <v>0</v>
      </c>
      <c r="B1" s="1" t="s">
        <v>1</v>
      </c>
      <c r="C1" s="1" t="s">
        <v>2</v>
      </c>
      <c r="D1" s="1" t="s">
        <v>3</v>
      </c>
      <c r="E1" s="2" t="s">
        <v>58</v>
      </c>
      <c r="F1" s="2" t="s">
        <v>59</v>
      </c>
      <c r="G1" s="3" t="s">
        <v>72</v>
      </c>
    </row>
    <row r="2" spans="1:7" ht="28.8" x14ac:dyDescent="0.3">
      <c r="A2" s="15" t="s">
        <v>95</v>
      </c>
      <c r="B2" s="15" t="s">
        <v>4</v>
      </c>
      <c r="C2" s="15" t="s">
        <v>5</v>
      </c>
      <c r="D2" s="61" t="s">
        <v>277</v>
      </c>
      <c r="E2" s="70"/>
      <c r="F2" s="15"/>
      <c r="G2" s="15" t="s">
        <v>227</v>
      </c>
    </row>
    <row r="3" spans="1:7" ht="28.8" x14ac:dyDescent="0.3">
      <c r="A3" s="15" t="s">
        <v>96</v>
      </c>
      <c r="B3" s="15" t="s">
        <v>4</v>
      </c>
      <c r="C3" s="15" t="s">
        <v>10</v>
      </c>
      <c r="D3" s="61" t="s">
        <v>68</v>
      </c>
      <c r="E3" s="70"/>
      <c r="F3" s="15"/>
      <c r="G3" s="15" t="s">
        <v>228</v>
      </c>
    </row>
    <row r="4" spans="1:7" ht="28.8" x14ac:dyDescent="0.3">
      <c r="A4" s="15" t="s">
        <v>97</v>
      </c>
      <c r="B4" s="15" t="s">
        <v>251</v>
      </c>
      <c r="C4" s="15" t="s">
        <v>252</v>
      </c>
      <c r="D4" s="16" t="s">
        <v>278</v>
      </c>
      <c r="E4" s="15"/>
      <c r="F4" s="15"/>
      <c r="G4" s="15" t="s">
        <v>227</v>
      </c>
    </row>
    <row r="5" spans="1:7" ht="28.8" x14ac:dyDescent="0.3">
      <c r="A5" s="15" t="s">
        <v>98</v>
      </c>
      <c r="B5" s="15" t="s">
        <v>52</v>
      </c>
      <c r="C5" s="15" t="s">
        <v>17</v>
      </c>
      <c r="D5" s="61" t="s">
        <v>216</v>
      </c>
      <c r="E5" s="70"/>
      <c r="F5" s="15"/>
      <c r="G5" s="15" t="s">
        <v>227</v>
      </c>
    </row>
    <row r="6" spans="1:7" ht="28.8" x14ac:dyDescent="0.3">
      <c r="A6" s="15" t="s">
        <v>99</v>
      </c>
      <c r="B6" s="15" t="s">
        <v>52</v>
      </c>
      <c r="C6" s="15" t="s">
        <v>20</v>
      </c>
      <c r="D6" s="61" t="s">
        <v>224</v>
      </c>
      <c r="E6" s="70"/>
      <c r="F6" s="15"/>
      <c r="G6" s="15" t="s">
        <v>227</v>
      </c>
    </row>
    <row r="7" spans="1:7" ht="28.8" x14ac:dyDescent="0.3">
      <c r="A7" s="15" t="s">
        <v>100</v>
      </c>
      <c r="B7" s="15" t="s">
        <v>52</v>
      </c>
      <c r="C7" s="15" t="s">
        <v>21</v>
      </c>
      <c r="D7" s="61" t="s">
        <v>217</v>
      </c>
      <c r="E7" s="70"/>
      <c r="F7" s="15"/>
      <c r="G7" s="15" t="s">
        <v>227</v>
      </c>
    </row>
    <row r="8" spans="1:7" x14ac:dyDescent="0.3">
      <c r="A8" s="15" t="s">
        <v>101</v>
      </c>
      <c r="B8" s="15" t="s">
        <v>52</v>
      </c>
      <c r="C8" s="15" t="s">
        <v>49</v>
      </c>
      <c r="D8" s="61" t="s">
        <v>235</v>
      </c>
      <c r="E8" s="70"/>
      <c r="F8" s="15"/>
      <c r="G8" s="15" t="s">
        <v>227</v>
      </c>
    </row>
    <row r="9" spans="1:7" ht="28.8" x14ac:dyDescent="0.3">
      <c r="A9" s="15" t="s">
        <v>102</v>
      </c>
      <c r="B9" s="15" t="s">
        <v>53</v>
      </c>
      <c r="C9" s="15" t="s">
        <v>237</v>
      </c>
      <c r="D9" s="61" t="s">
        <v>236</v>
      </c>
      <c r="E9" s="70"/>
      <c r="F9" s="15"/>
      <c r="G9" s="15" t="s">
        <v>227</v>
      </c>
    </row>
    <row r="10" spans="1:7" x14ac:dyDescent="0.3">
      <c r="A10" s="15" t="s">
        <v>103</v>
      </c>
      <c r="B10" s="15" t="s">
        <v>56</v>
      </c>
      <c r="C10" s="15" t="s">
        <v>32</v>
      </c>
      <c r="D10" s="61" t="s">
        <v>33</v>
      </c>
      <c r="E10" s="70"/>
      <c r="F10" s="15"/>
      <c r="G10" s="15" t="s">
        <v>228</v>
      </c>
    </row>
    <row r="11" spans="1:7" x14ac:dyDescent="0.3">
      <c r="A11" s="15" t="s">
        <v>104</v>
      </c>
      <c r="B11" s="15" t="s">
        <v>56</v>
      </c>
      <c r="C11" s="15" t="s">
        <v>34</v>
      </c>
      <c r="D11" s="61" t="s">
        <v>238</v>
      </c>
      <c r="E11" s="70"/>
      <c r="F11" s="15"/>
      <c r="G11" s="15" t="s">
        <v>227</v>
      </c>
    </row>
    <row r="12" spans="1:7" ht="28.8" x14ac:dyDescent="0.3">
      <c r="A12" s="15" t="s">
        <v>105</v>
      </c>
      <c r="B12" s="15" t="s">
        <v>56</v>
      </c>
      <c r="C12" s="15" t="s">
        <v>35</v>
      </c>
      <c r="D12" s="61" t="s">
        <v>71</v>
      </c>
      <c r="E12" s="70"/>
      <c r="F12" s="15"/>
      <c r="G12" s="15" t="s">
        <v>228</v>
      </c>
    </row>
    <row r="13" spans="1:7" x14ac:dyDescent="0.3">
      <c r="A13" s="15" t="s">
        <v>106</v>
      </c>
      <c r="B13" s="15" t="s">
        <v>56</v>
      </c>
      <c r="C13" s="15" t="s">
        <v>36</v>
      </c>
      <c r="D13" s="61" t="s">
        <v>37</v>
      </c>
      <c r="E13" s="70"/>
      <c r="F13" s="15"/>
      <c r="G13" s="15" t="s">
        <v>227</v>
      </c>
    </row>
    <row r="14" spans="1:7" x14ac:dyDescent="0.3">
      <c r="A14" s="15" t="s">
        <v>107</v>
      </c>
      <c r="B14" s="15" t="s">
        <v>56</v>
      </c>
      <c r="C14" s="15" t="s">
        <v>50</v>
      </c>
      <c r="D14" s="61" t="s">
        <v>239</v>
      </c>
      <c r="E14" s="70"/>
      <c r="F14" s="15"/>
      <c r="G14" s="15" t="s">
        <v>227</v>
      </c>
    </row>
    <row r="15" spans="1:7" ht="43.2" x14ac:dyDescent="0.3">
      <c r="A15" s="15" t="s">
        <v>108</v>
      </c>
      <c r="B15" s="15" t="s">
        <v>56</v>
      </c>
      <c r="C15" s="15" t="s">
        <v>241</v>
      </c>
      <c r="D15" s="61" t="s">
        <v>240</v>
      </c>
      <c r="E15" s="70"/>
      <c r="F15" s="15"/>
      <c r="G15" s="15" t="s">
        <v>227</v>
      </c>
    </row>
    <row r="16" spans="1:7" x14ac:dyDescent="0.3">
      <c r="A16" s="15" t="s">
        <v>109</v>
      </c>
      <c r="B16" s="15" t="s">
        <v>56</v>
      </c>
      <c r="C16" s="15" t="s">
        <v>38</v>
      </c>
      <c r="D16" s="61" t="s">
        <v>218</v>
      </c>
      <c r="E16" s="70"/>
      <c r="F16" s="15"/>
      <c r="G16" s="15" t="s">
        <v>227</v>
      </c>
    </row>
    <row r="17" spans="1:7" ht="43.95" customHeight="1" x14ac:dyDescent="0.3">
      <c r="A17" s="15" t="s">
        <v>110</v>
      </c>
      <c r="B17" s="15" t="s">
        <v>57</v>
      </c>
      <c r="C17" s="15" t="s">
        <v>41</v>
      </c>
      <c r="D17" s="61" t="s">
        <v>42</v>
      </c>
      <c r="E17" s="70"/>
      <c r="F17" s="15"/>
      <c r="G17" s="15" t="s">
        <v>227</v>
      </c>
    </row>
    <row r="18" spans="1:7" ht="28.8" x14ac:dyDescent="0.3">
      <c r="A18" s="15" t="s">
        <v>111</v>
      </c>
      <c r="B18" s="15" t="s">
        <v>57</v>
      </c>
      <c r="C18" s="15" t="s">
        <v>43</v>
      </c>
      <c r="D18" s="61" t="s">
        <v>44</v>
      </c>
      <c r="E18" s="70"/>
      <c r="F18" s="15"/>
      <c r="G18" s="15" t="s">
        <v>227</v>
      </c>
    </row>
    <row r="19" spans="1:7" ht="28.8" x14ac:dyDescent="0.3">
      <c r="A19" s="15" t="s">
        <v>112</v>
      </c>
      <c r="B19" s="15" t="s">
        <v>57</v>
      </c>
      <c r="C19" s="15" t="s">
        <v>45</v>
      </c>
      <c r="D19" s="61" t="s">
        <v>219</v>
      </c>
      <c r="E19" s="70"/>
      <c r="F19" s="15"/>
      <c r="G19" s="15" t="s">
        <v>227</v>
      </c>
    </row>
    <row r="20" spans="1:7" x14ac:dyDescent="0.3">
      <c r="A20" s="15" t="s">
        <v>113</v>
      </c>
      <c r="B20" s="15" t="s">
        <v>57</v>
      </c>
      <c r="C20" s="15" t="s">
        <v>46</v>
      </c>
      <c r="D20" s="61" t="s">
        <v>220</v>
      </c>
      <c r="E20" s="70"/>
      <c r="F20" s="15"/>
      <c r="G20" s="15" t="s">
        <v>227</v>
      </c>
    </row>
    <row r="21" spans="1:7" ht="28.8" x14ac:dyDescent="0.3">
      <c r="A21" s="15" t="s">
        <v>114</v>
      </c>
      <c r="B21" s="15" t="s">
        <v>57</v>
      </c>
      <c r="C21" s="15" t="s">
        <v>47</v>
      </c>
      <c r="D21" s="61" t="s">
        <v>221</v>
      </c>
      <c r="E21" s="70"/>
      <c r="F21" s="15"/>
      <c r="G21" s="15" t="s">
        <v>228</v>
      </c>
    </row>
    <row r="22" spans="1:7" x14ac:dyDescent="0.3">
      <c r="A22" s="15" t="s">
        <v>115</v>
      </c>
      <c r="B22" s="15" t="s">
        <v>57</v>
      </c>
      <c r="C22" s="15" t="s">
        <v>48</v>
      </c>
      <c r="D22" s="61" t="s">
        <v>242</v>
      </c>
      <c r="E22" s="70"/>
      <c r="F22" s="15"/>
      <c r="G22" s="15" t="s">
        <v>227</v>
      </c>
    </row>
    <row r="23" spans="1:7" x14ac:dyDescent="0.3">
      <c r="A23" s="15" t="s">
        <v>116</v>
      </c>
      <c r="B23" s="15" t="s">
        <v>57</v>
      </c>
      <c r="C23" s="15" t="s">
        <v>245</v>
      </c>
      <c r="D23" s="16" t="s">
        <v>246</v>
      </c>
      <c r="E23" s="15"/>
      <c r="F23" s="15"/>
      <c r="G23" s="15" t="s">
        <v>227</v>
      </c>
    </row>
    <row r="24" spans="1:7" ht="28.8" x14ac:dyDescent="0.3">
      <c r="A24" s="15" t="s">
        <v>253</v>
      </c>
      <c r="B24" s="15" t="s">
        <v>57</v>
      </c>
      <c r="C24" s="15" t="s">
        <v>247</v>
      </c>
      <c r="D24" s="16" t="s">
        <v>248</v>
      </c>
      <c r="E24" s="15"/>
      <c r="F24" s="15"/>
      <c r="G24" s="15" t="s">
        <v>227</v>
      </c>
    </row>
    <row r="25" spans="1:7" ht="27.45" customHeight="1" x14ac:dyDescent="0.3">
      <c r="A25" s="15" t="s">
        <v>254</v>
      </c>
      <c r="B25" s="15" t="s">
        <v>243</v>
      </c>
      <c r="C25" s="15" t="s">
        <v>244</v>
      </c>
      <c r="D25" s="16" t="s">
        <v>257</v>
      </c>
      <c r="E25" s="15"/>
      <c r="F25" s="15"/>
      <c r="G25" s="15" t="s">
        <v>227</v>
      </c>
    </row>
    <row r="26" spans="1:7" ht="43.95" customHeight="1" x14ac:dyDescent="0.3">
      <c r="A26" s="15" t="s">
        <v>255</v>
      </c>
      <c r="B26" s="15" t="s">
        <v>243</v>
      </c>
      <c r="C26" s="15" t="s">
        <v>249</v>
      </c>
      <c r="D26" s="16" t="s">
        <v>258</v>
      </c>
      <c r="E26" s="15"/>
      <c r="F26" s="15"/>
      <c r="G26" s="15" t="s">
        <v>227</v>
      </c>
    </row>
    <row r="27" spans="1:7" ht="28.8" x14ac:dyDescent="0.3">
      <c r="A27" s="15" t="s">
        <v>256</v>
      </c>
      <c r="B27" s="15" t="s">
        <v>243</v>
      </c>
      <c r="C27" s="15" t="s">
        <v>172</v>
      </c>
      <c r="D27" s="69" t="s">
        <v>273</v>
      </c>
      <c r="E27" s="23"/>
      <c r="F27" s="15"/>
      <c r="G27" s="8" t="s">
        <v>227</v>
      </c>
    </row>
    <row r="28" spans="1:7" ht="28.8" x14ac:dyDescent="0.3">
      <c r="A28" s="15" t="s">
        <v>272</v>
      </c>
      <c r="B28" s="15" t="s">
        <v>243</v>
      </c>
      <c r="C28" s="15" t="s">
        <v>250</v>
      </c>
      <c r="D28" s="16" t="s">
        <v>279</v>
      </c>
      <c r="E28" s="15"/>
      <c r="F28" s="15"/>
      <c r="G28" s="15" t="s">
        <v>227</v>
      </c>
    </row>
  </sheetData>
  <sheetProtection sheet="1" sort="0" autoFilter="0"/>
  <protectedRanges>
    <protectedRange sqref="E2:F28" name="Plage5"/>
    <protectedRange sqref="E27" name="Plage1_1_1"/>
    <protectedRange sqref="F27" name="Plage1_2"/>
    <protectedRange sqref="E2:E26 E28" name="Plage1_1"/>
    <protectedRange sqref="F2:F26 F28" name="Plage1"/>
  </protectedRanges>
  <phoneticPr fontId="4" type="noConversion"/>
  <conditionalFormatting sqref="B4:D4 B10:D26 E2:G26 B28:G28 A2:A28 B27">
    <cfRule type="expression" dxfId="80" priority="52">
      <formula>$E2="OUI"</formula>
    </cfRule>
    <cfRule type="expression" dxfId="79" priority="53">
      <formula>$E2="NON"</formula>
    </cfRule>
  </conditionalFormatting>
  <conditionalFormatting sqref="B2:C2">
    <cfRule type="expression" dxfId="78" priority="48">
      <formula>$E2="OUI"</formula>
    </cfRule>
    <cfRule type="expression" dxfId="77" priority="49">
      <formula>$E2="NON"</formula>
    </cfRule>
  </conditionalFormatting>
  <conditionalFormatting sqref="B5:C5">
    <cfRule type="expression" dxfId="76" priority="46">
      <formula>$E5="OUI"</formula>
    </cfRule>
    <cfRule type="expression" dxfId="75" priority="47">
      <formula>$E5="NON"</formula>
    </cfRule>
  </conditionalFormatting>
  <conditionalFormatting sqref="B3:C3">
    <cfRule type="expression" dxfId="74" priority="44">
      <formula>$E3="OUI"</formula>
    </cfRule>
    <cfRule type="expression" dxfId="73" priority="45">
      <formula>$E3="NON"</formula>
    </cfRule>
  </conditionalFormatting>
  <conditionalFormatting sqref="B6:C9">
    <cfRule type="expression" dxfId="72" priority="42">
      <formula>$E6="OUI"</formula>
    </cfRule>
    <cfRule type="expression" dxfId="71" priority="43">
      <formula>$E6="NON"</formula>
    </cfRule>
  </conditionalFormatting>
  <conditionalFormatting sqref="A2:G25 B28:G28 B26:G26 A26:A28 B27">
    <cfRule type="expression" dxfId="70" priority="27">
      <formula>$E2="N/A"</formula>
    </cfRule>
  </conditionalFormatting>
  <conditionalFormatting sqref="D2">
    <cfRule type="expression" dxfId="69" priority="25">
      <formula>$E2="OUI"</formula>
    </cfRule>
    <cfRule type="expression" dxfId="68" priority="26">
      <formula>$E2="NON"</formula>
    </cfRule>
  </conditionalFormatting>
  <conditionalFormatting sqref="D5">
    <cfRule type="expression" dxfId="67" priority="23">
      <formula>$E5="OUI"</formula>
    </cfRule>
    <cfRule type="expression" dxfId="66" priority="24">
      <formula>$E5="NON"</formula>
    </cfRule>
  </conditionalFormatting>
  <conditionalFormatting sqref="D3">
    <cfRule type="expression" dxfId="65" priority="21">
      <formula>$E3="OUI"</formula>
    </cfRule>
    <cfRule type="expression" dxfId="64" priority="22">
      <formula>$E3="NON"</formula>
    </cfRule>
  </conditionalFormatting>
  <conditionalFormatting sqref="D6:D9">
    <cfRule type="expression" dxfId="63" priority="19">
      <formula>$E6="OUI"</formula>
    </cfRule>
    <cfRule type="expression" dxfId="62" priority="20">
      <formula>$E6="NON"</formula>
    </cfRule>
  </conditionalFormatting>
  <conditionalFormatting sqref="B22:C24">
    <cfRule type="expression" dxfId="61" priority="12">
      <formula>$E22="OUI"</formula>
    </cfRule>
    <cfRule type="expression" dxfId="60" priority="13">
      <formula>$E22="NON"</formula>
    </cfRule>
  </conditionalFormatting>
  <conditionalFormatting sqref="D22:D24">
    <cfRule type="expression" dxfId="59" priority="10">
      <formula>$E22="OUI"</formula>
    </cfRule>
    <cfRule type="expression" dxfId="58" priority="11">
      <formula>$E22="NON"</formula>
    </cfRule>
  </conditionalFormatting>
  <conditionalFormatting sqref="C27:D27">
    <cfRule type="expression" dxfId="57" priority="8">
      <formula>$E27="OUI"</formula>
    </cfRule>
    <cfRule type="expression" dxfId="56" priority="9">
      <formula>$E27="NON"</formula>
    </cfRule>
  </conditionalFormatting>
  <conditionalFormatting sqref="F27">
    <cfRule type="expression" dxfId="55" priority="6">
      <formula>$E27="OUI"</formula>
    </cfRule>
    <cfRule type="expression" dxfId="54" priority="7">
      <formula>$E27="NON"</formula>
    </cfRule>
  </conditionalFormatting>
  <conditionalFormatting sqref="G27">
    <cfRule type="expression" dxfId="53" priority="4">
      <formula>$E27="OUI"</formula>
    </cfRule>
    <cfRule type="expression" dxfId="52" priority="5">
      <formula>$E27="NON"</formula>
    </cfRule>
  </conditionalFormatting>
  <conditionalFormatting sqref="C27:G27">
    <cfRule type="expression" dxfId="51" priority="1">
      <formula>$E27="N/A"</formula>
    </cfRule>
    <cfRule type="expression" dxfId="50" priority="2">
      <formula>$E27="OUI"</formula>
    </cfRule>
    <cfRule type="expression" dxfId="49" priority="3">
      <formula>$E27="NON"</formula>
    </cfRule>
  </conditionalFormatting>
  <dataValidations count="1">
    <dataValidation type="list" allowBlank="1" showInputMessage="1" showErrorMessage="1" sqref="E2:E28" xr:uid="{0D43F05D-E955-4D05-86D4-BF0C692360E7}">
      <formula1>"OUI,NON,N/A"</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EF56-FFD9-44CB-9126-45CBC920A73C}">
  <dimension ref="A1:G24"/>
  <sheetViews>
    <sheetView zoomScaleNormal="100" workbookViewId="0">
      <selection activeCell="E2" sqref="E2"/>
    </sheetView>
  </sheetViews>
  <sheetFormatPr baseColWidth="10" defaultRowHeight="14.4" x14ac:dyDescent="0.3"/>
  <cols>
    <col min="1" max="1" width="7.44140625" bestFit="1" customWidth="1"/>
    <col min="2" max="3" width="23.21875" bestFit="1" customWidth="1"/>
    <col min="4" max="4" width="91.88671875" customWidth="1"/>
    <col min="5" max="5" width="11.44140625" customWidth="1"/>
    <col min="6" max="6" width="64" customWidth="1"/>
    <col min="7" max="7" width="34.109375" customWidth="1"/>
    <col min="8" max="8" width="33" customWidth="1"/>
  </cols>
  <sheetData>
    <row r="1" spans="1:7" ht="15.45" customHeight="1" x14ac:dyDescent="0.3">
      <c r="A1" s="10" t="s">
        <v>0</v>
      </c>
      <c r="B1" s="11" t="s">
        <v>1</v>
      </c>
      <c r="C1" s="11" t="s">
        <v>2</v>
      </c>
      <c r="D1" s="11" t="s">
        <v>3</v>
      </c>
      <c r="E1" s="12" t="s">
        <v>58</v>
      </c>
      <c r="F1" s="12" t="s">
        <v>59</v>
      </c>
      <c r="G1" s="13" t="s">
        <v>72</v>
      </c>
    </row>
    <row r="2" spans="1:7" ht="28.8" x14ac:dyDescent="0.3">
      <c r="A2" s="14" t="s">
        <v>144</v>
      </c>
      <c r="B2" s="15" t="s">
        <v>117</v>
      </c>
      <c r="C2" s="15" t="s">
        <v>118</v>
      </c>
      <c r="D2" s="16" t="s">
        <v>132</v>
      </c>
      <c r="E2" s="23"/>
      <c r="F2" s="15"/>
      <c r="G2" s="8" t="s">
        <v>227</v>
      </c>
    </row>
    <row r="3" spans="1:7" ht="28.8" x14ac:dyDescent="0.3">
      <c r="A3" s="14" t="s">
        <v>145</v>
      </c>
      <c r="B3" s="15" t="s">
        <v>117</v>
      </c>
      <c r="C3" s="15" t="s">
        <v>119</v>
      </c>
      <c r="D3" s="16" t="s">
        <v>165</v>
      </c>
      <c r="E3" s="23"/>
      <c r="F3" s="15"/>
      <c r="G3" s="8" t="s">
        <v>228</v>
      </c>
    </row>
    <row r="4" spans="1:7" ht="28.8" x14ac:dyDescent="0.3">
      <c r="A4" s="14" t="s">
        <v>146</v>
      </c>
      <c r="B4" s="15" t="s">
        <v>131</v>
      </c>
      <c r="C4" s="15" t="s">
        <v>137</v>
      </c>
      <c r="D4" s="16" t="s">
        <v>133</v>
      </c>
      <c r="E4" s="23"/>
      <c r="F4" s="70"/>
      <c r="G4" s="22" t="s">
        <v>227</v>
      </c>
    </row>
    <row r="5" spans="1:7" x14ac:dyDescent="0.3">
      <c r="A5" s="14" t="s">
        <v>147</v>
      </c>
      <c r="B5" s="15" t="s">
        <v>131</v>
      </c>
      <c r="C5" s="15" t="s">
        <v>138</v>
      </c>
      <c r="D5" s="16" t="s">
        <v>129</v>
      </c>
      <c r="E5" s="23"/>
      <c r="F5" s="70"/>
      <c r="G5" s="22" t="s">
        <v>227</v>
      </c>
    </row>
    <row r="6" spans="1:7" ht="30.45" customHeight="1" x14ac:dyDescent="0.3">
      <c r="A6" s="14" t="s">
        <v>148</v>
      </c>
      <c r="B6" s="15" t="s">
        <v>131</v>
      </c>
      <c r="C6" s="15" t="s">
        <v>139</v>
      </c>
      <c r="D6" s="16" t="s">
        <v>166</v>
      </c>
      <c r="E6" s="23"/>
      <c r="F6" s="70"/>
      <c r="G6" s="22" t="s">
        <v>228</v>
      </c>
    </row>
    <row r="7" spans="1:7" ht="28.8" x14ac:dyDescent="0.3">
      <c r="A7" s="14" t="s">
        <v>149</v>
      </c>
      <c r="B7" s="15" t="s">
        <v>131</v>
      </c>
      <c r="C7" s="15" t="s">
        <v>164</v>
      </c>
      <c r="D7" s="16" t="s">
        <v>130</v>
      </c>
      <c r="E7" s="23"/>
      <c r="F7" s="70"/>
      <c r="G7" s="22" t="s">
        <v>227</v>
      </c>
    </row>
    <row r="8" spans="1:7" ht="28.8" x14ac:dyDescent="0.3">
      <c r="A8" s="14" t="s">
        <v>150</v>
      </c>
      <c r="B8" s="15" t="s">
        <v>131</v>
      </c>
      <c r="C8" s="15" t="s">
        <v>142</v>
      </c>
      <c r="D8" s="16" t="s">
        <v>280</v>
      </c>
      <c r="E8" s="23"/>
      <c r="F8" s="70"/>
      <c r="G8" s="22" t="s">
        <v>227</v>
      </c>
    </row>
    <row r="9" spans="1:7" x14ac:dyDescent="0.3">
      <c r="A9" s="14" t="s">
        <v>151</v>
      </c>
      <c r="B9" s="15" t="s">
        <v>120</v>
      </c>
      <c r="C9" s="15" t="s">
        <v>121</v>
      </c>
      <c r="D9" s="16" t="s">
        <v>122</v>
      </c>
      <c r="E9" s="23"/>
      <c r="F9" s="15"/>
      <c r="G9" s="22" t="s">
        <v>227</v>
      </c>
    </row>
    <row r="10" spans="1:7" x14ac:dyDescent="0.3">
      <c r="A10" s="14" t="s">
        <v>152</v>
      </c>
      <c r="B10" s="15" t="s">
        <v>120</v>
      </c>
      <c r="C10" s="15" t="s">
        <v>123</v>
      </c>
      <c r="D10" s="16" t="s">
        <v>124</v>
      </c>
      <c r="E10" s="23"/>
      <c r="F10" s="15"/>
      <c r="G10" s="8" t="s">
        <v>228</v>
      </c>
    </row>
    <row r="11" spans="1:7" ht="28.8" x14ac:dyDescent="0.3">
      <c r="A11" s="14" t="s">
        <v>153</v>
      </c>
      <c r="B11" s="15" t="s">
        <v>120</v>
      </c>
      <c r="C11" s="15" t="s">
        <v>45</v>
      </c>
      <c r="D11" s="7" t="s">
        <v>281</v>
      </c>
      <c r="E11" s="23"/>
      <c r="F11" s="15"/>
      <c r="G11" s="8" t="s">
        <v>227</v>
      </c>
    </row>
    <row r="12" spans="1:7" ht="28.8" x14ac:dyDescent="0.3">
      <c r="A12" s="14" t="s">
        <v>154</v>
      </c>
      <c r="B12" s="15" t="s">
        <v>120</v>
      </c>
      <c r="C12" s="15" t="s">
        <v>126</v>
      </c>
      <c r="D12" s="16" t="s">
        <v>167</v>
      </c>
      <c r="E12" s="23"/>
      <c r="F12" s="15"/>
      <c r="G12" s="8" t="s">
        <v>227</v>
      </c>
    </row>
    <row r="13" spans="1:7" x14ac:dyDescent="0.3">
      <c r="A13" s="14" t="s">
        <v>155</v>
      </c>
      <c r="B13" s="15" t="s">
        <v>120</v>
      </c>
      <c r="C13" s="15" t="s">
        <v>125</v>
      </c>
      <c r="D13" s="16" t="s">
        <v>259</v>
      </c>
      <c r="E13" s="23"/>
      <c r="F13" s="15"/>
      <c r="G13" s="8" t="s">
        <v>227</v>
      </c>
    </row>
    <row r="14" spans="1:7" ht="28.8" x14ac:dyDescent="0.3">
      <c r="A14" s="14" t="s">
        <v>156</v>
      </c>
      <c r="B14" s="15" t="s">
        <v>120</v>
      </c>
      <c r="C14" s="15" t="s">
        <v>143</v>
      </c>
      <c r="D14" s="16" t="s">
        <v>282</v>
      </c>
      <c r="E14" s="23"/>
      <c r="F14" s="15"/>
      <c r="G14" s="8" t="s">
        <v>227</v>
      </c>
    </row>
    <row r="15" spans="1:7" ht="28.8" x14ac:dyDescent="0.3">
      <c r="A15" s="14" t="s">
        <v>157</v>
      </c>
      <c r="B15" s="15" t="s">
        <v>120</v>
      </c>
      <c r="C15" s="15" t="s">
        <v>140</v>
      </c>
      <c r="D15" s="16" t="s">
        <v>141</v>
      </c>
      <c r="E15" s="23"/>
      <c r="F15" s="15"/>
      <c r="G15" s="8" t="s">
        <v>227</v>
      </c>
    </row>
    <row r="16" spans="1:7" ht="28.8" x14ac:dyDescent="0.3">
      <c r="A16" s="14" t="s">
        <v>158</v>
      </c>
      <c r="B16" s="15" t="s">
        <v>120</v>
      </c>
      <c r="C16" s="15" t="s">
        <v>127</v>
      </c>
      <c r="D16" s="16" t="s">
        <v>128</v>
      </c>
      <c r="E16" s="23"/>
      <c r="F16" s="15"/>
      <c r="G16" s="8" t="s">
        <v>228</v>
      </c>
    </row>
    <row r="17" spans="1:7" ht="28.8" x14ac:dyDescent="0.3">
      <c r="A17" s="14" t="s">
        <v>159</v>
      </c>
      <c r="B17" s="17" t="s">
        <v>135</v>
      </c>
      <c r="C17" s="17" t="s">
        <v>134</v>
      </c>
      <c r="D17" s="18" t="s">
        <v>136</v>
      </c>
      <c r="E17" s="23"/>
      <c r="F17" s="70"/>
      <c r="G17" s="22" t="s">
        <v>227</v>
      </c>
    </row>
    <row r="18" spans="1:7" ht="46.5" customHeight="1" x14ac:dyDescent="0.3">
      <c r="A18" s="14" t="s">
        <v>160</v>
      </c>
      <c r="B18" s="17" t="s">
        <v>135</v>
      </c>
      <c r="C18" s="15" t="s">
        <v>51</v>
      </c>
      <c r="D18" s="16" t="s">
        <v>260</v>
      </c>
      <c r="E18" s="23"/>
      <c r="F18" s="15"/>
      <c r="G18" s="22" t="s">
        <v>227</v>
      </c>
    </row>
    <row r="19" spans="1:7" ht="28.8" x14ac:dyDescent="0.3">
      <c r="A19" s="14" t="s">
        <v>161</v>
      </c>
      <c r="B19" s="15" t="s">
        <v>52</v>
      </c>
      <c r="C19" s="15" t="s">
        <v>20</v>
      </c>
      <c r="D19" s="7" t="s">
        <v>225</v>
      </c>
      <c r="E19" s="23"/>
      <c r="F19" s="70"/>
      <c r="G19" s="22" t="s">
        <v>227</v>
      </c>
    </row>
    <row r="20" spans="1:7" ht="28.8" x14ac:dyDescent="0.3">
      <c r="A20" s="14" t="s">
        <v>162</v>
      </c>
      <c r="B20" s="15" t="s">
        <v>52</v>
      </c>
      <c r="C20" s="15" t="s">
        <v>21</v>
      </c>
      <c r="D20" s="16" t="s">
        <v>217</v>
      </c>
      <c r="E20" s="23"/>
      <c r="F20" s="70"/>
      <c r="G20" s="22" t="s">
        <v>227</v>
      </c>
    </row>
    <row r="21" spans="1:7" x14ac:dyDescent="0.3">
      <c r="A21" s="14" t="s">
        <v>163</v>
      </c>
      <c r="B21" s="19" t="s">
        <v>57</v>
      </c>
      <c r="C21" s="19" t="s">
        <v>48</v>
      </c>
      <c r="D21" s="20" t="s">
        <v>261</v>
      </c>
      <c r="E21" s="23"/>
      <c r="F21" s="71"/>
      <c r="G21" s="22" t="s">
        <v>227</v>
      </c>
    </row>
    <row r="22" spans="1:7" ht="33.450000000000003" customHeight="1" x14ac:dyDescent="0.3">
      <c r="A22" s="14" t="s">
        <v>268</v>
      </c>
      <c r="B22" s="15" t="s">
        <v>117</v>
      </c>
      <c r="C22" s="15" t="s">
        <v>262</v>
      </c>
      <c r="D22" s="16" t="s">
        <v>263</v>
      </c>
      <c r="E22" s="73"/>
      <c r="F22" s="70"/>
      <c r="G22" s="22" t="s">
        <v>227</v>
      </c>
    </row>
    <row r="23" spans="1:7" ht="31.05" customHeight="1" x14ac:dyDescent="0.3">
      <c r="A23" s="14" t="s">
        <v>269</v>
      </c>
      <c r="B23" s="15" t="s">
        <v>264</v>
      </c>
      <c r="C23" s="15" t="s">
        <v>267</v>
      </c>
      <c r="D23" s="16" t="s">
        <v>266</v>
      </c>
      <c r="E23" s="73"/>
      <c r="F23" s="70"/>
      <c r="G23" s="22" t="s">
        <v>227</v>
      </c>
    </row>
    <row r="24" spans="1:7" ht="28.8" x14ac:dyDescent="0.3">
      <c r="A24" s="14" t="s">
        <v>270</v>
      </c>
      <c r="B24" s="15" t="s">
        <v>264</v>
      </c>
      <c r="C24" s="15" t="s">
        <v>265</v>
      </c>
      <c r="D24" s="16" t="s">
        <v>274</v>
      </c>
      <c r="E24" s="73"/>
      <c r="F24" s="70"/>
      <c r="G24" s="22" t="s">
        <v>227</v>
      </c>
    </row>
  </sheetData>
  <sheetProtection sheet="1" sort="0" autoFilter="0"/>
  <protectedRanges>
    <protectedRange sqref="F2:F24" name="Plage1"/>
    <protectedRange sqref="E2:E24" name="Plage1_1"/>
  </protectedRanges>
  <phoneticPr fontId="4" type="noConversion"/>
  <conditionalFormatting sqref="B4:D8 A9:D10 A11:C11 A12:D18 A2:D3 F18:G18 F2:G3 F9:G16 E2:E24 B20:D24 A3:A24">
    <cfRule type="expression" dxfId="39" priority="22">
      <formula>$E2="OUI"</formula>
    </cfRule>
    <cfRule type="expression" dxfId="38" priority="23">
      <formula>$E2="NON"</formula>
    </cfRule>
  </conditionalFormatting>
  <conditionalFormatting sqref="A19:C19">
    <cfRule type="expression" dxfId="37" priority="16">
      <formula>$E19="OUI"</formula>
    </cfRule>
    <cfRule type="expression" dxfId="36" priority="17">
      <formula>$E19="NON"</formula>
    </cfRule>
  </conditionalFormatting>
  <conditionalFormatting sqref="D11">
    <cfRule type="expression" dxfId="35" priority="10">
      <formula>$E11="OUI"</formula>
    </cfRule>
    <cfRule type="expression" dxfId="34" priority="11">
      <formula>$E11="NON"</formula>
    </cfRule>
  </conditionalFormatting>
  <conditionalFormatting sqref="A2:G24">
    <cfRule type="expression" dxfId="33" priority="1">
      <formula>$E2="N/A"</formula>
    </cfRule>
    <cfRule type="expression" dxfId="32" priority="8">
      <formula>$E2="OUI"</formula>
    </cfRule>
    <cfRule type="expression" dxfId="31" priority="9">
      <formula>$E2="NON"</formula>
    </cfRule>
  </conditionalFormatting>
  <dataValidations count="1">
    <dataValidation type="list" allowBlank="1" showInputMessage="1" showErrorMessage="1" sqref="E2:E24" xr:uid="{CC6F803F-0B87-40FC-A7C7-504230096828}">
      <formula1>"OUI,NON,N/A"</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49840-DF1D-4596-B51C-50D3700ABD59}">
  <dimension ref="A1:G11"/>
  <sheetViews>
    <sheetView zoomScaleNormal="100" workbookViewId="0">
      <selection activeCell="E2" sqref="E2"/>
    </sheetView>
  </sheetViews>
  <sheetFormatPr baseColWidth="10" defaultRowHeight="14.4" x14ac:dyDescent="0.3"/>
  <cols>
    <col min="1" max="1" width="7.44140625" bestFit="1" customWidth="1"/>
    <col min="2" max="3" width="23.21875" bestFit="1" customWidth="1"/>
    <col min="4" max="4" width="91.88671875" customWidth="1"/>
    <col min="5" max="5" width="11.44140625" customWidth="1"/>
    <col min="6" max="6" width="64" customWidth="1"/>
    <col min="7" max="7" width="34.109375" customWidth="1"/>
    <col min="8" max="8" width="33" customWidth="1"/>
  </cols>
  <sheetData>
    <row r="1" spans="1:7" ht="15.45" customHeight="1" x14ac:dyDescent="0.3">
      <c r="A1" s="10" t="s">
        <v>0</v>
      </c>
      <c r="B1" s="11" t="s">
        <v>1</v>
      </c>
      <c r="C1" s="11" t="s">
        <v>2</v>
      </c>
      <c r="D1" s="11" t="s">
        <v>3</v>
      </c>
      <c r="E1" s="12" t="s">
        <v>58</v>
      </c>
      <c r="F1" s="12" t="s">
        <v>59</v>
      </c>
      <c r="G1" s="13" t="s">
        <v>72</v>
      </c>
    </row>
    <row r="2" spans="1:7" ht="28.8" x14ac:dyDescent="0.3">
      <c r="A2" s="21" t="s">
        <v>179</v>
      </c>
      <c r="B2" s="15" t="s">
        <v>117</v>
      </c>
      <c r="C2" s="15" t="s">
        <v>169</v>
      </c>
      <c r="D2" s="16" t="s">
        <v>292</v>
      </c>
      <c r="E2" s="23"/>
      <c r="F2" s="15"/>
      <c r="G2" s="8" t="s">
        <v>227</v>
      </c>
    </row>
    <row r="3" spans="1:7" ht="28.95" customHeight="1" x14ac:dyDescent="0.3">
      <c r="A3" s="21" t="s">
        <v>180</v>
      </c>
      <c r="B3" s="15" t="s">
        <v>117</v>
      </c>
      <c r="C3" s="15" t="s">
        <v>131</v>
      </c>
      <c r="D3" s="16" t="s">
        <v>291</v>
      </c>
      <c r="E3" s="23"/>
      <c r="F3" s="70"/>
      <c r="G3" s="8" t="s">
        <v>227</v>
      </c>
    </row>
    <row r="4" spans="1:7" ht="28.8" x14ac:dyDescent="0.3">
      <c r="A4" s="21" t="s">
        <v>181</v>
      </c>
      <c r="B4" s="15" t="s">
        <v>170</v>
      </c>
      <c r="C4" s="6" t="s">
        <v>39</v>
      </c>
      <c r="D4" s="7" t="s">
        <v>40</v>
      </c>
      <c r="E4" s="23"/>
      <c r="F4" s="70"/>
      <c r="G4" s="22" t="s">
        <v>228</v>
      </c>
    </row>
    <row r="5" spans="1:7" ht="28.8" x14ac:dyDescent="0.3">
      <c r="A5" s="21" t="s">
        <v>182</v>
      </c>
      <c r="B5" s="15" t="s">
        <v>170</v>
      </c>
      <c r="C5" s="15" t="s">
        <v>171</v>
      </c>
      <c r="D5" s="16" t="s">
        <v>283</v>
      </c>
      <c r="E5" s="23"/>
      <c r="F5" s="15"/>
      <c r="G5" s="8" t="s">
        <v>227</v>
      </c>
    </row>
    <row r="6" spans="1:7" ht="28.8" x14ac:dyDescent="0.3">
      <c r="A6" s="21" t="s">
        <v>184</v>
      </c>
      <c r="B6" s="15" t="s">
        <v>170</v>
      </c>
      <c r="C6" s="15" t="s">
        <v>172</v>
      </c>
      <c r="D6" s="69" t="s">
        <v>273</v>
      </c>
      <c r="E6" s="23"/>
      <c r="F6" s="15"/>
      <c r="G6" s="8" t="s">
        <v>227</v>
      </c>
    </row>
    <row r="7" spans="1:7" ht="45.45" customHeight="1" x14ac:dyDescent="0.3">
      <c r="A7" s="21" t="s">
        <v>183</v>
      </c>
      <c r="B7" s="15" t="s">
        <v>170</v>
      </c>
      <c r="C7" s="15" t="s">
        <v>173</v>
      </c>
      <c r="D7" s="16" t="s">
        <v>178</v>
      </c>
      <c r="E7" s="23"/>
      <c r="F7" s="15"/>
      <c r="G7" s="8" t="s">
        <v>227</v>
      </c>
    </row>
    <row r="8" spans="1:7" ht="28.8" x14ac:dyDescent="0.3">
      <c r="A8" s="21" t="s">
        <v>185</v>
      </c>
      <c r="B8" s="15" t="s">
        <v>170</v>
      </c>
      <c r="C8" s="15" t="s">
        <v>174</v>
      </c>
      <c r="D8" s="16" t="s">
        <v>284</v>
      </c>
      <c r="E8" s="23"/>
      <c r="F8" s="15"/>
      <c r="G8" s="8" t="s">
        <v>228</v>
      </c>
    </row>
    <row r="9" spans="1:7" ht="28.8" x14ac:dyDescent="0.3">
      <c r="A9" s="21" t="s">
        <v>186</v>
      </c>
      <c r="B9" s="15" t="s">
        <v>170</v>
      </c>
      <c r="C9" s="15" t="s">
        <v>175</v>
      </c>
      <c r="D9" s="16" t="s">
        <v>176</v>
      </c>
      <c r="E9" s="23"/>
      <c r="F9" s="15"/>
      <c r="G9" s="8" t="s">
        <v>228</v>
      </c>
    </row>
    <row r="10" spans="1:7" ht="28.8" x14ac:dyDescent="0.3">
      <c r="A10" s="21" t="s">
        <v>187</v>
      </c>
      <c r="B10" s="15" t="s">
        <v>135</v>
      </c>
      <c r="C10" s="15" t="s">
        <v>168</v>
      </c>
      <c r="D10" s="16" t="s">
        <v>285</v>
      </c>
      <c r="E10" s="23"/>
      <c r="F10" s="15"/>
      <c r="G10" s="8" t="s">
        <v>227</v>
      </c>
    </row>
    <row r="11" spans="1:7" ht="28.8" x14ac:dyDescent="0.3">
      <c r="A11" s="21" t="s">
        <v>188</v>
      </c>
      <c r="B11" s="15" t="s">
        <v>135</v>
      </c>
      <c r="C11" s="15" t="s">
        <v>177</v>
      </c>
      <c r="D11" s="16" t="s">
        <v>286</v>
      </c>
      <c r="E11" s="23"/>
      <c r="F11" s="15"/>
      <c r="G11" s="8" t="s">
        <v>227</v>
      </c>
    </row>
  </sheetData>
  <sheetProtection sheet="1" sort="0" autoFilter="0"/>
  <protectedRanges>
    <protectedRange sqref="F2:F11" name="Plage1"/>
    <protectedRange sqref="E2:E11" name="Plage1_1"/>
  </protectedRanges>
  <phoneticPr fontId="4" type="noConversion"/>
  <conditionalFormatting sqref="B10:D11 B2:D3 G3 F2:G2 C5:D9 B4:B9 F5:G11">
    <cfRule type="expression" dxfId="18" priority="16">
      <formula>$E2="OUI"</formula>
    </cfRule>
    <cfRule type="expression" dxfId="17" priority="17">
      <formula>$E2="NON"</formula>
    </cfRule>
  </conditionalFormatting>
  <conditionalFormatting sqref="C4:D4">
    <cfRule type="expression" dxfId="16" priority="12">
      <formula>$E4="OUI"</formula>
    </cfRule>
    <cfRule type="expression" dxfId="15" priority="13">
      <formula>$E4="NON"</formula>
    </cfRule>
  </conditionalFormatting>
  <conditionalFormatting sqref="A2:G11">
    <cfRule type="expression" dxfId="14" priority="1">
      <formula>$E2="N/A"</formula>
    </cfRule>
    <cfRule type="expression" dxfId="13" priority="2">
      <formula>$E2="OUI"</formula>
    </cfRule>
    <cfRule type="expression" dxfId="12" priority="3">
      <formula>$E2="NON"</formula>
    </cfRule>
  </conditionalFormatting>
  <dataValidations count="1">
    <dataValidation type="list" allowBlank="1" showInputMessage="1" showErrorMessage="1" sqref="E2:E11" xr:uid="{147BCBF4-FD9F-4643-9F05-B698992D6863}">
      <formula1>"OUI,NON,N/A"</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CE6D-4E3C-4B72-BE9D-45FB50FA8E37}">
  <dimension ref="A1:B11"/>
  <sheetViews>
    <sheetView workbookViewId="0">
      <selection activeCell="B4" sqref="B4"/>
    </sheetView>
  </sheetViews>
  <sheetFormatPr baseColWidth="10" defaultRowHeight="14.4" x14ac:dyDescent="0.3"/>
  <cols>
    <col min="1" max="1" width="29.33203125" customWidth="1"/>
    <col min="2" max="2" width="18.5546875" customWidth="1"/>
  </cols>
  <sheetData>
    <row r="1" spans="1:2" x14ac:dyDescent="0.3">
      <c r="A1" s="43" t="s">
        <v>192</v>
      </c>
      <c r="B1" s="44">
        <f>IF(COUNTIF(Tableau1[Notation],"NON")&gt;=3,0,1)</f>
        <v>1</v>
      </c>
    </row>
    <row r="2" spans="1:2" x14ac:dyDescent="0.3">
      <c r="A2" s="45" t="s">
        <v>193</v>
      </c>
      <c r="B2" s="46">
        <f>IF(COUNTIF(Tableau2[Notation],"NON")&gt;=2,0,1)</f>
        <v>1</v>
      </c>
    </row>
    <row r="3" spans="1:2" x14ac:dyDescent="0.3">
      <c r="A3" s="45" t="s">
        <v>194</v>
      </c>
      <c r="B3" s="46">
        <f>IF(COUNTIF(Tableau16[Notation],"NON")&gt;=2,0,1)</f>
        <v>1</v>
      </c>
    </row>
    <row r="4" spans="1:2" x14ac:dyDescent="0.3">
      <c r="A4" s="45" t="s">
        <v>195</v>
      </c>
      <c r="B4" s="46">
        <f>IF(COUNTIF(Tableau164[Notation],"NON")&gt;=2,0,1)</f>
        <v>1</v>
      </c>
    </row>
    <row r="5" spans="1:2" x14ac:dyDescent="0.3">
      <c r="A5" s="45"/>
      <c r="B5" s="46"/>
    </row>
    <row r="6" spans="1:2" x14ac:dyDescent="0.3">
      <c r="A6" s="45" t="s">
        <v>229</v>
      </c>
      <c r="B6" s="46">
        <f>IF(COUNTIFS(Tableau1[Notation],"NON",Tableau1[Gravité],"Haute")&gt;=1,0,1)</f>
        <v>1</v>
      </c>
    </row>
    <row r="7" spans="1:2" x14ac:dyDescent="0.3">
      <c r="A7" s="45" t="s">
        <v>230</v>
      </c>
      <c r="B7" s="46">
        <f>IF(COUNTIFS(Tableau2[Notation],"NON",Tableau2[Gravité],"Haute")&gt;=1,0,1)</f>
        <v>1</v>
      </c>
    </row>
    <row r="8" spans="1:2" x14ac:dyDescent="0.3">
      <c r="A8" s="45" t="s">
        <v>231</v>
      </c>
      <c r="B8" s="46">
        <f>IF(COUNTIFS(Tableau16[Notation],"NON",Tableau16[Gravité],"Haute")&gt;=1,0,1)</f>
        <v>1</v>
      </c>
    </row>
    <row r="9" spans="1:2" x14ac:dyDescent="0.3">
      <c r="A9" s="45" t="s">
        <v>232</v>
      </c>
      <c r="B9" s="46">
        <f>IF(COUNTIFS(Tableau164[Notation],"NON",Tableau164[Gravité],"Haute")&gt;=1,0,1)</f>
        <v>1</v>
      </c>
    </row>
    <row r="10" spans="1:2" x14ac:dyDescent="0.3">
      <c r="A10" s="45"/>
      <c r="B10" s="46"/>
    </row>
    <row r="11" spans="1:2" ht="15" thickBot="1" x14ac:dyDescent="0.35">
      <c r="A11" s="47" t="s">
        <v>196</v>
      </c>
      <c r="B11" s="48">
        <f>IF(COUNTIF('Feuille Calcul Resultat'!B1:B9,"0")&gt;=1,0,1)</f>
        <v>1</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S_KM xmlns="2b57ea28-9264-40e7-8ff8-606237f034b2">false</WS_KM>
    <TaxKeywordTaxHTField xmlns="2b57ea28-9264-40e7-8ff8-606237f034b2">
      <Terms xmlns="http://schemas.microsoft.com/office/infopath/2007/PartnerControls"/>
    </TaxKeywordTaxHTField>
    <i51f003d86e044fa8787db0c1fd77971 xmlns="2b57ea28-9264-40e7-8ff8-606237f034b2">
      <Terms xmlns="http://schemas.microsoft.com/office/infopath/2007/PartnerControls"/>
    </i51f003d86e044fa8787db0c1fd77971>
    <TaxCatchAll xmlns="2b57ea28-9264-40e7-8ff8-606237f034b2" xsi:nil="true"/>
  </documentManagement>
</p:properties>
</file>

<file path=customXml/item3.xml>��< ? x m l   v e r s i o n = " 1 . 0 "   e n c o d i n g = " u t f - 1 6 " ? > < D a t a M a s h u p   x m l n s = " h t t p : / / s c h e m a s . m i c r o s o f t . c o m / D a t a M a s h u p " > A A A A A B U D A A B Q S w M E F A A C A A g A M 2 L I V 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D N i y 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z Y s h U K I p H u A 4 A A A A R A A A A E w A c A E Z v c m 1 1 b G F z L 1 N l Y 3 R p b 2 4 x L m 0 g o h g A K K A U A A A A A A A A A A A A A A A A A A A A A A A A A A A A K 0 5 N L s n M z 1 M I h t C G 1 g B Q S w E C L Q A U A A I A C A A z Y s h U M D f H m a U A A A D 1 A A A A E g A A A A A A A A A A A A A A A A A A A A A A Q 2 9 u Z m l n L 1 B h Y 2 t h Z 2 U u e G 1 s U E s B A i 0 A F A A C A A g A M 2 L I V A / K 6 a u k A A A A 6 Q A A A B M A A A A A A A A A A A A A A A A A 8 Q A A A F t D b 2 5 0 Z W 5 0 X 1 R 5 c G V z X S 5 4 b W x Q S w E C L Q A U A A I A C A A z Y s h 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q y y 7 a 5 y L E S n L 6 J I H j l j S A A A A A A C A A A A A A A D Z g A A w A A A A B A A A A D 6 p i 8 y 5 H r o H 6 n 3 q 6 0 I P W F K A A A A A A S A A A C g A A A A E A A A A G o P X r k P G / i r M O x G b M c v p T 1 Q A A A A G e 7 / a O x g X 2 f H T 8 a 0 M c 7 M C z 1 H k l z o W W h F N 1 U H N c B q X r C n d n U D n 7 b g x V T 9 D w B U Z 7 O Q Q R F J P M N p l Q w H k Z h u / Z Y H s W l j G U 3 N h i z 9 p D 3 4 g Q 4 T q c I U A A A A G U o g A / Q m M u 0 C m J y G 2 0 b w 1 O 4 Z + 0 o = < / D a t a M a s h u p > 
</file>

<file path=customXml/item4.xml><?xml version="1.0" encoding="utf-8"?>
<ct:contentTypeSchema xmlns:ct="http://schemas.microsoft.com/office/2006/metadata/contentType" xmlns:ma="http://schemas.microsoft.com/office/2006/metadata/properties/metaAttributes" ct:_="" ma:_="" ma:contentTypeName="Groups X - Document" ma:contentTypeID="0x0101002FECBCFE27A94FA4A49D56DA0627A7A70042CA300D7897404C91F4CCD58ABEE02C" ma:contentTypeVersion="23" ma:contentTypeDescription="Content type used in default document library in Groups for external groups (no extra fields for metadata provided)" ma:contentTypeScope="" ma:versionID="d48a401ac57e2939a68eebef531fed82">
  <xsd:schema xmlns:xsd="http://www.w3.org/2001/XMLSchema" xmlns:xs="http://www.w3.org/2001/XMLSchema" xmlns:p="http://schemas.microsoft.com/office/2006/metadata/properties" xmlns:ns1="http://schemas.microsoft.com/sharepoint/v3" xmlns:ns2="2b57ea28-9264-40e7-8ff8-606237f034b2" xmlns:ns3="eeaa061a-8b3e-4ec8-8807-90fede5be868" targetNamespace="http://schemas.microsoft.com/office/2006/metadata/properties" ma:root="true" ma:fieldsID="f412bee27a41ceac841b670a0a463d8c" ns1:_="" ns2:_="" ns3:_="">
    <xsd:import namespace="http://schemas.microsoft.com/sharepoint/v3"/>
    <xsd:import namespace="2b57ea28-9264-40e7-8ff8-606237f034b2"/>
    <xsd:import namespace="eeaa061a-8b3e-4ec8-8807-90fede5be868"/>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1"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2"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7ea28-9264-40e7-8ff8-606237f034b2" elementFormDefault="qualified">
    <xsd:import namespace="http://schemas.microsoft.com/office/2006/documentManagement/types"/>
    <xsd:import namespace="http://schemas.microsoft.com/office/infopath/2007/PartnerControls"/>
    <xsd:element name="WS_KM" ma:index="3"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Enterprise Keywords"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bc49d67d-e880-4e58-8c2b-9c0760b46f91}" ma:internalName="TaxCatchAll" ma:showField="CatchAllData" ma:web="2b57ea28-9264-40e7-8ff8-606237f034b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c49d67d-e880-4e58-8c2b-9c0760b46f91}" ma:internalName="TaxCatchAllLabel" ma:readOnly="true" ma:showField="CatchAllDataLabel" ma:web="2b57ea28-9264-40e7-8ff8-606237f034b2">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aa061a-8b3e-4ec8-8807-90fede5be868"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EA86EE-8085-4517-BA2E-5D4E0A7540AF}">
  <ds:schemaRefs>
    <ds:schemaRef ds:uri="http://schemas.microsoft.com/sharepoint/v3/contenttype/forms"/>
  </ds:schemaRefs>
</ds:datastoreItem>
</file>

<file path=customXml/itemProps2.xml><?xml version="1.0" encoding="utf-8"?>
<ds:datastoreItem xmlns:ds="http://schemas.openxmlformats.org/officeDocument/2006/customXml" ds:itemID="{80BD17C8-8B5B-4A0D-BE8B-3E04AC41BA0D}">
  <ds:schemaRefs>
    <ds:schemaRef ds:uri="http://www.w3.org/XML/1998/namespace"/>
    <ds:schemaRef ds:uri="http://purl.org/dc/dcmitype/"/>
    <ds:schemaRef ds:uri="http://schemas.microsoft.com/office/2006/documentManagement/types"/>
    <ds:schemaRef ds:uri="2b57ea28-9264-40e7-8ff8-606237f034b2"/>
    <ds:schemaRef ds:uri="http://schemas.microsoft.com/office/infopath/2007/PartnerControls"/>
    <ds:schemaRef ds:uri="http://purl.org/dc/terms/"/>
    <ds:schemaRef ds:uri="eeaa061a-8b3e-4ec8-8807-90fede5be868"/>
    <ds:schemaRef ds:uri="http://schemas.microsoft.com/office/2006/metadata/properties"/>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73228B7E-806D-430B-A481-2CF40ED46094}">
  <ds:schemaRefs>
    <ds:schemaRef ds:uri="http://schemas.microsoft.com/DataMashup"/>
  </ds:schemaRefs>
</ds:datastoreItem>
</file>

<file path=customXml/itemProps4.xml><?xml version="1.0" encoding="utf-8"?>
<ds:datastoreItem xmlns:ds="http://schemas.openxmlformats.org/officeDocument/2006/customXml" ds:itemID="{5DFB5083-0DA2-4B8E-A6B9-581CE1E18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b57ea28-9264-40e7-8ff8-606237f034b2"/>
    <ds:schemaRef ds:uri="eeaa061a-8b3e-4ec8-8807-90fede5be8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Récap Questionnaire</vt:lpstr>
      <vt:lpstr>Base Commune</vt:lpstr>
      <vt:lpstr>App Web</vt:lpstr>
      <vt:lpstr>App Mobile</vt:lpstr>
      <vt:lpstr>Client Lourd</vt:lpstr>
      <vt:lpstr>Feuille Calcul 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dc:creator>
  <cp:lastModifiedBy>Vincent CROISILE</cp:lastModifiedBy>
  <dcterms:created xsi:type="dcterms:W3CDTF">2022-06-08T08:43:51Z</dcterms:created>
  <dcterms:modified xsi:type="dcterms:W3CDTF">2022-07-20T18:35:00Z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0x0101002FECBCFE27A94FA4A49D56DA0627A7A70042CA300D7897404C91F4CCD58ABEE02C</vt:lpwstr>
  </property>
  <property fmtid="{D5CDD505-2E9C-101B-9397-08002B2CF9AE}" pid="3" name="TaxKeyword">
    <vt:lpwstr/>
  </property>
  <property fmtid="{D5CDD505-2E9C-101B-9397-08002B2CF9AE}" pid="4" name="WSDocumentType">
    <vt:lpwstr/>
  </property>
</Properties>
</file>